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condivisi\Rapporto_IFP\RapportoIFP2026\5_APPENDICE\"/>
    </mc:Choice>
  </mc:AlternateContent>
  <bookViews>
    <workbookView xWindow="0" yWindow="0" windowWidth="19200" windowHeight="6405" tabRatio="810"/>
  </bookViews>
  <sheets>
    <sheet name="Indice" sheetId="1" r:id="rId1"/>
    <sheet name="tab_a1" sheetId="2" r:id="rId2"/>
    <sheet name="tab_a2" sheetId="3" r:id="rId3"/>
    <sheet name="fig_a1" sheetId="4" r:id="rId4"/>
    <sheet name="fig_a2" sheetId="15" r:id="rId5"/>
    <sheet name="tab_a3" sheetId="11" r:id="rId6"/>
    <sheet name="fig_a3" sheetId="8" r:id="rId7"/>
    <sheet name="fig_a4" sheetId="12" r:id="rId8"/>
    <sheet name="tab_a4" sheetId="13" r:id="rId9"/>
    <sheet name="tab_a5" sheetId="9" r:id="rId10"/>
    <sheet name="tab_a6" sheetId="10" r:id="rId11"/>
    <sheet name="fig_a5" sheetId="6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9" l="1"/>
  <c r="D12" i="9"/>
  <c r="E12" i="9"/>
  <c r="B12" i="9"/>
  <c r="G31" i="2" l="1"/>
  <c r="H31" i="2"/>
  <c r="G25" i="2"/>
  <c r="H25" i="2"/>
  <c r="G19" i="2"/>
  <c r="H19" i="2"/>
  <c r="G13" i="2"/>
  <c r="H13" i="2"/>
  <c r="D7" i="2" l="1"/>
  <c r="E27" i="4" l="1"/>
  <c r="E23" i="4"/>
  <c r="G36" i="2"/>
  <c r="G35" i="2"/>
  <c r="G34" i="2"/>
  <c r="G33" i="2"/>
  <c r="H30" i="2"/>
  <c r="G30" i="2"/>
  <c r="H29" i="2"/>
  <c r="G29" i="2"/>
  <c r="H28" i="2"/>
  <c r="G28" i="2"/>
  <c r="H27" i="2"/>
  <c r="G27" i="2"/>
  <c r="H24" i="2"/>
  <c r="G24" i="2"/>
  <c r="H23" i="2"/>
  <c r="G23" i="2"/>
  <c r="H22" i="2"/>
  <c r="G22" i="2"/>
  <c r="H21" i="2"/>
  <c r="G21" i="2"/>
  <c r="H18" i="2"/>
  <c r="G18" i="2"/>
  <c r="H17" i="2"/>
  <c r="G17" i="2"/>
  <c r="H16" i="2"/>
  <c r="G16" i="2"/>
  <c r="H15" i="2"/>
  <c r="G15" i="2"/>
  <c r="H12" i="2"/>
  <c r="G12" i="2"/>
  <c r="H11" i="2"/>
  <c r="G11" i="2"/>
  <c r="H10" i="2"/>
  <c r="G10" i="2"/>
  <c r="H9" i="2"/>
  <c r="G9" i="2"/>
  <c r="B8" i="1" l="1"/>
  <c r="C3" i="2" l="1"/>
  <c r="D3" i="2"/>
  <c r="E3" i="2"/>
  <c r="F3" i="2"/>
  <c r="C4" i="2"/>
  <c r="D4" i="2"/>
  <c r="E4" i="2"/>
  <c r="F4" i="2"/>
  <c r="C5" i="2"/>
  <c r="D5" i="2"/>
  <c r="E5" i="2"/>
  <c r="F5" i="2"/>
  <c r="C6" i="2"/>
  <c r="D6" i="2"/>
  <c r="E6" i="2"/>
  <c r="F6" i="2"/>
  <c r="C7" i="2"/>
  <c r="B14" i="1" l="1"/>
  <c r="B12" i="1" l="1"/>
  <c r="B11" i="1"/>
  <c r="B10" i="1"/>
  <c r="B16" i="1"/>
  <c r="B15" i="1"/>
  <c r="B18" i="1"/>
  <c r="B7" i="1" l="1"/>
  <c r="B6" i="1" l="1"/>
  <c r="E7" i="2" l="1"/>
  <c r="F7" i="2"/>
  <c r="B5" i="1" l="1"/>
  <c r="G37" i="2"/>
  <c r="H4" i="2"/>
  <c r="H5" i="2"/>
  <c r="H6" i="2"/>
  <c r="H7" i="2"/>
  <c r="H3" i="2"/>
  <c r="G7" i="2"/>
  <c r="G4" i="2"/>
  <c r="G5" i="2"/>
  <c r="G6" i="2"/>
  <c r="G3" i="2"/>
</calcChain>
</file>

<file path=xl/sharedStrings.xml><?xml version="1.0" encoding="utf-8"?>
<sst xmlns="http://schemas.openxmlformats.org/spreadsheetml/2006/main" count="284" uniqueCount="133">
  <si>
    <t xml:space="preserve">Iscritti </t>
  </si>
  <si>
    <t>→</t>
  </si>
  <si>
    <t>Sistema complessivo</t>
  </si>
  <si>
    <r>
      <t>Sistema istruzione e formazione</t>
    </r>
    <r>
      <rPr>
        <vertAlign val="superscript"/>
        <sz val="8"/>
        <rFont val="Century Gothic"/>
        <family val="2"/>
      </rPr>
      <t xml:space="preserve"> (1)</t>
    </r>
  </si>
  <si>
    <t>Classi</t>
  </si>
  <si>
    <t>Iscritti totali</t>
  </si>
  <si>
    <t>di cui in scuole non statali</t>
  </si>
  <si>
    <t>Livello prescolare</t>
  </si>
  <si>
    <t>Scuola dell'Infanzia</t>
  </si>
  <si>
    <t>Sezioni</t>
  </si>
  <si>
    <t>Primo ciclo</t>
  </si>
  <si>
    <t>Primaria</t>
  </si>
  <si>
    <t>Secondaria di I grado</t>
  </si>
  <si>
    <t>Secondo ciclo</t>
  </si>
  <si>
    <t>Percorsi IeFP in Agenzie Formative</t>
  </si>
  <si>
    <t>Corso</t>
  </si>
  <si>
    <t>-</t>
  </si>
  <si>
    <t xml:space="preserve">% </t>
  </si>
  <si>
    <t>di cui iscritti con cittadinanza straniera</t>
  </si>
  <si>
    <t>di cui iscritti in scuole non statali</t>
  </si>
  <si>
    <t>% allievi stranieri</t>
  </si>
  <si>
    <t>% Iscritti in scuole non statali</t>
  </si>
  <si>
    <t>2019/20</t>
  </si>
  <si>
    <t>Scuola primaria</t>
  </si>
  <si>
    <t>Secondaria di II grado</t>
  </si>
  <si>
    <t>Tutte le scuole</t>
  </si>
  <si>
    <t>Val. Ass.</t>
  </si>
  <si>
    <t>Inc. %</t>
  </si>
  <si>
    <t>Alessandria</t>
  </si>
  <si>
    <t>Asti</t>
  </si>
  <si>
    <t>Biella</t>
  </si>
  <si>
    <t>Cuneo</t>
  </si>
  <si>
    <t>Novara</t>
  </si>
  <si>
    <t>Torino</t>
  </si>
  <si>
    <t>Verbano C.O</t>
  </si>
  <si>
    <t>Vercelli</t>
  </si>
  <si>
    <t>Piemonte</t>
  </si>
  <si>
    <t>Fonte: Rilevazione Scolastica della Regione Piemonte, elaborazioni IRES</t>
  </si>
  <si>
    <t>Fonte: Rilevazione Scolastica e database Mon.V.I.S.O. (Monitorare e Valutare gli Interventi a Sostegno dell'Occupazione) della Regione Piemonte, elaborazioni IRES</t>
  </si>
  <si>
    <t>Scuola dell'infanzia</t>
  </si>
  <si>
    <t>Istituzioni scolastiche autonome</t>
  </si>
  <si>
    <t>Autonomie CPIA</t>
  </si>
  <si>
    <t>province</t>
  </si>
  <si>
    <t>Numero autonomie</t>
  </si>
  <si>
    <t>Iscritti</t>
  </si>
  <si>
    <t xml:space="preserve">Media Iscritti per autonomia </t>
  </si>
  <si>
    <t xml:space="preserve">Numero centri per l'educazione degli adulti </t>
  </si>
  <si>
    <t>A</t>
  </si>
  <si>
    <t>B</t>
  </si>
  <si>
    <t>C</t>
  </si>
  <si>
    <t>D</t>
  </si>
  <si>
    <t>E</t>
  </si>
  <si>
    <t>Totale complessivo</t>
  </si>
  <si>
    <t>(B+E)/(A+B+C+E)*100</t>
  </si>
  <si>
    <t>Circolo Didattico</t>
  </si>
  <si>
    <t>Istituto Comprensivo</t>
  </si>
  <si>
    <t>Istituto Secondario I grado</t>
  </si>
  <si>
    <t>Istituto Onnicomprensivo</t>
  </si>
  <si>
    <t>% Istituti comprensivi  sul totale autonomie che comprendono scuole fino al primo ciclo</t>
  </si>
  <si>
    <t>Verbano C.O.</t>
  </si>
  <si>
    <t>(*) istituti secondari di II grado e  istituti di istruzione superiori (che comprendono al loro interno più indirizzi)</t>
  </si>
  <si>
    <t>Nota: esclusa la Scuola speciale per sordi Istituto Secondario di II grado Magarotto di Torino e i CPIA</t>
  </si>
  <si>
    <t>Secondaria I grado</t>
  </si>
  <si>
    <t>Secondaria II grado</t>
  </si>
  <si>
    <t>Val. ass.</t>
  </si>
  <si>
    <t xml:space="preserve">Inc . % </t>
  </si>
  <si>
    <t>Valori Assoluti</t>
  </si>
  <si>
    <t>totale</t>
  </si>
  <si>
    <r>
      <rPr>
        <sz val="12"/>
        <rFont val="Century Gothic"/>
        <family val="2"/>
      </rPr>
      <t>Sezione statistica A:</t>
    </r>
    <r>
      <rPr>
        <sz val="14"/>
        <rFont val="Century Gothic"/>
        <family val="2"/>
      </rPr>
      <t xml:space="preserve">
Il Sistema di istruzione e formazione</t>
    </r>
  </si>
  <si>
    <r>
      <t xml:space="preserve">Iscritti nella Scuola </t>
    </r>
    <r>
      <rPr>
        <i/>
        <sz val="14"/>
        <color theme="0"/>
        <rFont val="Century Gothic"/>
        <family val="2"/>
      </rPr>
      <t>Non Statale</t>
    </r>
  </si>
  <si>
    <t xml:space="preserve">Rete scolastica </t>
  </si>
  <si>
    <t>Valori assoluti</t>
  </si>
  <si>
    <t>Totale sedi</t>
  </si>
  <si>
    <t>Comuni con sedi di scuola</t>
  </si>
  <si>
    <t>Statale</t>
  </si>
  <si>
    <t>Non Statale</t>
  </si>
  <si>
    <t>Paritarie</t>
  </si>
  <si>
    <t>Non paritarie</t>
  </si>
  <si>
    <t>Scuola secondaria di I grado</t>
  </si>
  <si>
    <t>Scuola secondaria di II grado</t>
  </si>
  <si>
    <t xml:space="preserve">Totale </t>
  </si>
  <si>
    <t>Fonte: Rilevazione Scolastica Regione Piemonte, elaborazioni IRES</t>
  </si>
  <si>
    <t>Var % quinquennio</t>
  </si>
  <si>
    <t>2020/21</t>
  </si>
  <si>
    <t xml:space="preserve">Verbano C.O. </t>
  </si>
  <si>
    <t>Tab. A.1 L'evoluzione del sistema di istruzione e formazione in Piemonte nell'ultimo quinquennio</t>
  </si>
  <si>
    <t>iscritti</t>
  </si>
  <si>
    <t>Nota: Escluse sedi ospedaliere e carcerarie. Si identifica il punto di erogazione del servizio con il codice scuola con cui la Regione Piemonte registra le informazioni con la Rilevazione Scolastica. Il codice scuola è assegnato alle sedi conteggiando separatamente i diversi tipi di unità scolastica (sedi di plesso, succursale, aule staccate ecc.). Per la scuola superiore il conteggio è ulteriormente complicato dalla distinzione per indirizzo e dal tipo di orario (se diurno, preserale o serale),  pertanto, il numero di sedi sopravanza il numero di plessi fisici che ospitano i diversi indirizzi.</t>
  </si>
  <si>
    <r>
      <t>Le sedi paritarie si conformano agli ordinamenti scolastici vigenti, secondo la legge 62/2000, e rilasciano titoli di studio aventi valore legale equipollente alle scuole statali; le scuole non paritarie sono definite '</t>
    </r>
    <r>
      <rPr>
        <i/>
        <sz val="8"/>
        <color rgb="FF404040"/>
        <rFont val="Century Gothic"/>
        <family val="2"/>
      </rPr>
      <t>riconosciute'</t>
    </r>
    <r>
      <rPr>
        <sz val="8"/>
        <color rgb="FF404040"/>
        <rFont val="Century Gothic"/>
        <family val="2"/>
      </rPr>
      <t xml:space="preserve"> e iscritte in un albo regionale.</t>
    </r>
  </si>
  <si>
    <t xml:space="preserve">Nota: escluso l'Istituto Secondario di II grado Magarotto di Torino (scuola speciale per sordi) </t>
  </si>
  <si>
    <t>Dati per grafico</t>
  </si>
  <si>
    <t>Istituto Secondario di II grado(*)</t>
  </si>
  <si>
    <t>2021/22</t>
  </si>
  <si>
    <t>Incidenza %</t>
  </si>
  <si>
    <t>Livelli di istruzione</t>
  </si>
  <si>
    <t>Italia</t>
  </si>
  <si>
    <t>2015</t>
  </si>
  <si>
    <t>2022/23</t>
  </si>
  <si>
    <t>Incidenza % sedi scuola non statale</t>
  </si>
  <si>
    <r>
      <rPr>
        <vertAlign val="superscript"/>
        <sz val="8"/>
        <rFont val="Century Gothic"/>
        <family val="2"/>
      </rPr>
      <t>(1)</t>
    </r>
    <r>
      <rPr>
        <sz val="8"/>
        <rFont val="Century Gothic"/>
        <family val="2"/>
      </rPr>
      <t xml:space="preserve"> Il sistema comprende le scuole di ogni ordine e grado, scuole diurne e serali nella secondaria di II grado e i percorsi di istruzione e formazione professionale presso le agenzie formative. Sono escluse le sedi presso carceri e ospedali</t>
    </r>
  </si>
  <si>
    <t>2023/24</t>
  </si>
  <si>
    <t>Novara (1)</t>
  </si>
  <si>
    <t>Verbano C.O. (2)</t>
  </si>
  <si>
    <t xml:space="preserve">(1) Comprende un punto di erogazione del servizio nel Verbano Cusio Ossola che fa parte di un'autonomia novarese </t>
  </si>
  <si>
    <t>(2) Il CPIA del Verbano Cusio Ossola fa parte di un unico CPIA con Biella che è provincia di sede</t>
  </si>
  <si>
    <t>Vercelli (3)</t>
  </si>
  <si>
    <t>(3) Il CPIA di Vercelli fa parte di un unico CPIA con Novara che è provincia di sede</t>
  </si>
  <si>
    <t>Osservatorio Istruzione e formazione professionale. Piemonte 2026</t>
  </si>
  <si>
    <t>2024/25</t>
  </si>
  <si>
    <t>Tab. A.2 Allievi con disabilità nelle scuole piemontesi per provincia e livello di scuola, a.s. 2024/25</t>
  </si>
  <si>
    <t>Fig. A.1 Andamento del numero di iscritti per livello di scuola nel sistema di istruzione e formazione piemontese, aa.ss 2000/01-2024/25</t>
  </si>
  <si>
    <t>Fig. A.2 Andamento degli allievi con disabilità, per livello di scuola in Piemonte (ogni 100 iscritti), aa.ss. 2011/12-2024/25</t>
  </si>
  <si>
    <t>Tab. A.3  Scuola non statale: iscritti per livello di scuola e provincia, valori assoluti e incidenza % sul totale allievi, a.s. 2024/25</t>
  </si>
  <si>
    <t>Nota: anni di inizio dei rispettivi anni scolastici (es: 2006= a.s. 2006/07)</t>
  </si>
  <si>
    <t>Secondo ciclo (secondaria di II grado e, dal 2004, percorsi IeFP)</t>
  </si>
  <si>
    <t>Tab. A.4 Punti di erogazione del servizio per livello di scuola e tipo di gestione, a.s. 2024/25</t>
  </si>
  <si>
    <t>Tab. A.5 Istituzioni scolastiche autonome, sedi classi e iscritti in Piemonte, per provincia, a.s. 2024/25</t>
  </si>
  <si>
    <t>Tab. A.6  Istituzioni scolastiche autonome per tipo e provincia, a.s. 2024/25</t>
  </si>
  <si>
    <t>Fig. A.3 Scuola non statale: andamento degli iscritti  in Piemonte, valori assoluti e percentuali, aa.ss. 2006/07-2024/25</t>
  </si>
  <si>
    <t>Fig. A.4 Scuola non statale: distribuzione percentuale degli iscritti per livello di scuola, a.s. 2024/25</t>
  </si>
  <si>
    <t xml:space="preserve">Dati </t>
  </si>
  <si>
    <t>Unione Europea 
(27 Paesi)</t>
  </si>
  <si>
    <t>Centro (IT)</t>
  </si>
  <si>
    <t>Nord-Est</t>
  </si>
  <si>
    <t>Nord-Ovest</t>
  </si>
  <si>
    <t>Sud</t>
  </si>
  <si>
    <t>Isole</t>
  </si>
  <si>
    <t>2024</t>
  </si>
  <si>
    <r>
      <t>Fonte: Eurostat, P</t>
    </r>
    <r>
      <rPr>
        <i/>
        <sz val="8"/>
        <color theme="2" tint="-0.749992370372631"/>
        <rFont val="Century Gothic"/>
        <family val="2"/>
      </rPr>
      <t xml:space="preserve">opulation in private households by educational attainment level and NUTS 2 region </t>
    </r>
    <r>
      <rPr>
        <sz val="8"/>
        <color theme="2" tint="-0.749992370372631"/>
        <rFont val="Century Gothic"/>
        <family val="2"/>
      </rPr>
      <t>[edat_lfse_04]</t>
    </r>
  </si>
  <si>
    <t xml:space="preserve">Punti di erogazione del servizio </t>
  </si>
  <si>
    <t>Fig. A.5 Quota di popolazione 25-64enne con almeno un titolo del secondo ciclo, anni 2015-2024</t>
  </si>
  <si>
    <t>Ultimo aggiornamento 30 ottobre 2025</t>
  </si>
  <si>
    <t>Nota: dati estratti il 29/9/25; 
sono compresi i titoli dal livello 3 al livello 8 della classificazione internazionale standard dell'istruzione ISCED 2011 (International Standard Classification of Education), per l'Italia si intende dati titoli di qualifica/diploma IeFP e della secondaria di II grado ai titoli di livello terziario accademico (lauree, dottorati) e professionalizzante (ITS ecc.);
dal 2021 l'Eurostat segnala modifiche nella raccolta dati con conseguente break nella serie storica.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</si>
</sst>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_-;\-* #,##0_-;_-* &quot;-&quot;_-;_-@_-"/>
    <numFmt numFmtId="165" formatCode="0.0"/>
    <numFmt numFmtId="166" formatCode="#,##0.0"/>
    <numFmt numFmtId="167" formatCode="_(&quot;$&quot;* #,##0_);_(&quot;$&quot;* \(#,##0\);_(&quot;$&quot;* &quot;-&quot;_);_(@_)"/>
    <numFmt numFmtId="168" formatCode="_-[$€]\ * #,##0.00_-;\-[$€]\ * #,##0.00_-;_-[$€]\ * &quot;-&quot;??_-;_-@_-"/>
    <numFmt numFmtId="169" formatCode="_-@"/>
    <numFmt numFmtId="170" formatCode="#,##0_-"/>
    <numFmt numFmtId="171" formatCode="#,##0;\-\ #,##0;_-\ &quot;- &quot;"/>
    <numFmt numFmtId="172" formatCode="_-* #,##0_-_-_-;[Blue]_-* \-#,##0_-_-_-;_-* &quot;-&quot;_-_-_-;[Red]_-@_-_-_-"/>
    <numFmt numFmtId="173" formatCode="#,##0.0_-"/>
    <numFmt numFmtId="174" formatCode="#,##0.00_-"/>
  </numFmts>
  <fonts count="46" x14ac:knownFonts="1">
    <font>
      <sz val="8"/>
      <color theme="1"/>
      <name val="Century Gothic"/>
      <family val="2"/>
    </font>
    <font>
      <sz val="8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color indexed="9"/>
      <name val="Tahoma"/>
      <family val="2"/>
    </font>
    <font>
      <i/>
      <sz val="8"/>
      <name val="Tahoma"/>
      <family val="2"/>
    </font>
    <font>
      <sz val="8"/>
      <color indexed="8"/>
      <name val="Times New Roman"/>
      <family val="1"/>
    </font>
    <font>
      <b/>
      <sz val="8"/>
      <color indexed="58"/>
      <name val="Tahoma"/>
      <family val="2"/>
    </font>
    <font>
      <sz val="8"/>
      <color indexed="18"/>
      <name val="Tahoma"/>
      <family val="2"/>
    </font>
    <font>
      <b/>
      <sz val="9"/>
      <color indexed="9"/>
      <name val="Tahoma"/>
      <family val="2"/>
    </font>
    <font>
      <b/>
      <i/>
      <sz val="8"/>
      <name val="Tahoma"/>
      <family val="2"/>
    </font>
    <font>
      <b/>
      <sz val="9"/>
      <color indexed="18"/>
      <name val="Tahoma"/>
      <family val="2"/>
    </font>
    <font>
      <b/>
      <i/>
      <sz val="10"/>
      <name val="Tahoma"/>
      <family val="2"/>
    </font>
    <font>
      <sz val="8"/>
      <name val="Times New Roman"/>
      <family val="1"/>
    </font>
    <font>
      <sz val="8"/>
      <color indexed="9"/>
      <name val="Times New Roman"/>
      <family val="1"/>
    </font>
    <font>
      <sz val="10"/>
      <color indexed="8"/>
      <name val="MS Sans Serif"/>
      <family val="2"/>
    </font>
    <font>
      <sz val="10"/>
      <name val="Century Gothic"/>
      <family val="2"/>
    </font>
    <font>
      <sz val="12"/>
      <name val="Century Gothic"/>
      <family val="2"/>
    </font>
    <font>
      <sz val="16"/>
      <name val="Century Gothic"/>
      <family val="2"/>
    </font>
    <font>
      <sz val="8"/>
      <name val="Century Gothic"/>
      <family val="2"/>
    </font>
    <font>
      <sz val="14"/>
      <name val="Century Gothic"/>
      <family val="2"/>
    </font>
    <font>
      <i/>
      <sz val="14"/>
      <name val="Century Gothic"/>
      <family val="2"/>
    </font>
    <font>
      <i/>
      <sz val="11"/>
      <name val="Century Gothic"/>
      <family val="2"/>
    </font>
    <font>
      <vertAlign val="superscript"/>
      <sz val="8"/>
      <name val="Century Gothic"/>
      <family val="2"/>
    </font>
    <font>
      <sz val="11"/>
      <color theme="2" tint="-0.749992370372631"/>
      <name val="Century Gothic"/>
      <family val="2"/>
    </font>
    <font>
      <sz val="8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b/>
      <sz val="8"/>
      <color theme="2" tint="-0.749992370372631"/>
      <name val="Century Gothic"/>
      <family val="2"/>
    </font>
    <font>
      <i/>
      <sz val="10"/>
      <color theme="2" tint="-0.749992370372631"/>
      <name val="Century Gothic"/>
      <family val="2"/>
    </font>
    <font>
      <i/>
      <sz val="11"/>
      <color theme="2" tint="-0.749992370372631"/>
      <name val="Century Gothic"/>
      <family val="2"/>
    </font>
    <font>
      <sz val="9"/>
      <color theme="2" tint="-0.749992370372631"/>
      <name val="Century Gothic"/>
      <family val="2"/>
    </font>
    <font>
      <sz val="24"/>
      <color rgb="FF00B050"/>
      <name val="Arial"/>
      <family val="2"/>
    </font>
    <font>
      <sz val="14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sz val="14"/>
      <color theme="0"/>
      <name val="Century Gothic"/>
      <family val="2"/>
    </font>
    <font>
      <i/>
      <sz val="14"/>
      <color theme="0"/>
      <name val="Century Gothic"/>
      <family val="2"/>
    </font>
    <font>
      <sz val="11"/>
      <color theme="1"/>
      <name val="Century Gothic"/>
      <family val="2"/>
    </font>
    <font>
      <sz val="8"/>
      <color rgb="FF404040"/>
      <name val="Century Gothic"/>
      <family val="2"/>
    </font>
    <font>
      <i/>
      <sz val="8"/>
      <color rgb="FF404040"/>
      <name val="Century Gothic"/>
      <family val="2"/>
    </font>
    <font>
      <sz val="10"/>
      <color theme="1"/>
      <name val="Century Gothic"/>
      <family val="2"/>
    </font>
    <font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21"/>
      </left>
      <right style="thin">
        <color indexed="21"/>
      </right>
      <top/>
      <bottom style="hair">
        <color indexed="21"/>
      </bottom>
      <diagonal/>
    </border>
    <border>
      <left/>
      <right/>
      <top/>
      <bottom style="hair">
        <color indexed="21"/>
      </bottom>
      <diagonal/>
    </border>
    <border>
      <left style="hair">
        <color indexed="21"/>
      </left>
      <right style="hair">
        <color indexed="21"/>
      </right>
      <top style="hair">
        <color indexed="21"/>
      </top>
      <bottom style="hair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14996795556505021"/>
      </top>
      <bottom/>
      <diagonal/>
    </border>
  </borders>
  <cellStyleXfs count="55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168" fontId="2" fillId="0" borderId="0" applyFont="0" applyFill="0" applyBorder="0" applyAlignment="0" applyProtection="0"/>
    <xf numFmtId="169" fontId="11" fillId="2" borderId="1">
      <alignment horizontal="left" vertical="center" wrapText="1"/>
    </xf>
    <xf numFmtId="170" fontId="6" fillId="2" borderId="2" applyFill="0" applyProtection="0">
      <alignment horizontal="right" vertical="center"/>
      <protection locked="0"/>
    </xf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7" fillId="0" borderId="0">
      <alignment vertical="center"/>
    </xf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171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6" fillId="0" borderId="3" applyFont="0">
      <alignment horizontal="right" vertical="center"/>
      <protection locked="0"/>
    </xf>
    <xf numFmtId="172" fontId="12" fillId="0" borderId="3">
      <alignment horizontal="right" vertical="center"/>
      <protection locked="0"/>
    </xf>
    <xf numFmtId="173" fontId="7" fillId="0" borderId="4">
      <alignment horizontal="right" vertical="center"/>
    </xf>
    <xf numFmtId="174" fontId="7" fillId="0" borderId="4">
      <alignment horizontal="right" vertical="center"/>
    </xf>
    <xf numFmtId="49" fontId="7" fillId="0" borderId="4">
      <alignment vertical="center" wrapText="1"/>
    </xf>
    <xf numFmtId="49" fontId="13" fillId="0" borderId="5">
      <alignment vertical="center" wrapText="1"/>
    </xf>
    <xf numFmtId="0" fontId="10" fillId="0" borderId="0">
      <alignment horizontal="left" vertical="center"/>
    </xf>
    <xf numFmtId="170" fontId="7" fillId="0" borderId="4">
      <alignment horizontal="right" vertical="center"/>
    </xf>
    <xf numFmtId="170" fontId="7" fillId="0" borderId="4">
      <alignment horizontal="right" vertical="center"/>
    </xf>
    <xf numFmtId="164" fontId="9" fillId="3" borderId="5">
      <alignment horizontal="right" vertical="center"/>
    </xf>
    <xf numFmtId="49" fontId="14" fillId="4" borderId="6">
      <alignment horizontal="centerContinuous" vertical="center" wrapText="1"/>
    </xf>
    <xf numFmtId="49" fontId="8" fillId="5" borderId="6">
      <alignment horizontal="center" vertical="center" wrapText="1"/>
    </xf>
    <xf numFmtId="49" fontId="8" fillId="5" borderId="6">
      <alignment horizontal="center" vertical="center" wrapText="1"/>
    </xf>
    <xf numFmtId="49" fontId="15" fillId="5" borderId="6">
      <alignment horizontal="center" vertical="center" wrapText="1"/>
    </xf>
    <xf numFmtId="49" fontId="15" fillId="5" borderId="6">
      <alignment horizontal="center" vertical="center" wrapText="1"/>
    </xf>
    <xf numFmtId="49" fontId="15" fillId="5" borderId="6">
      <alignment horizontal="center" vertical="center" wrapText="1"/>
    </xf>
    <xf numFmtId="49" fontId="15" fillId="5" borderId="7">
      <alignment horizontal="center" vertical="center" wrapText="1"/>
    </xf>
    <xf numFmtId="49" fontId="15" fillId="5" borderId="7">
      <alignment horizontal="center" vertical="center" wrapText="1"/>
    </xf>
    <xf numFmtId="49" fontId="14" fillId="4" borderId="6">
      <alignment horizontal="centerContinuous" vertical="center" wrapText="1"/>
    </xf>
    <xf numFmtId="49" fontId="15" fillId="6" borderId="6">
      <alignment horizontal="centerContinuous" vertical="center" wrapText="1"/>
    </xf>
    <xf numFmtId="49" fontId="15" fillId="6" borderId="6">
      <alignment horizontal="centerContinuous" vertical="center" wrapText="1"/>
    </xf>
    <xf numFmtId="49" fontId="15" fillId="6" borderId="6">
      <alignment horizontal="centerContinuous" vertical="center" wrapText="1"/>
    </xf>
    <xf numFmtId="0" fontId="7" fillId="0" borderId="0">
      <alignment vertical="center" wrapText="1"/>
    </xf>
    <xf numFmtId="0" fontId="7" fillId="0" borderId="0">
      <alignment vertical="center" wrapText="1"/>
    </xf>
    <xf numFmtId="49" fontId="7" fillId="0" borderId="0">
      <alignment vertical="center"/>
    </xf>
    <xf numFmtId="49" fontId="7" fillId="0" borderId="0">
      <alignment vertical="center"/>
    </xf>
    <xf numFmtId="49" fontId="7" fillId="0" borderId="0">
      <alignment vertical="center"/>
    </xf>
    <xf numFmtId="0" fontId="16" fillId="0" borderId="0">
      <alignment horizontal="left" vertical="top" wrapText="1"/>
    </xf>
    <xf numFmtId="0" fontId="16" fillId="0" borderId="0">
      <alignment horizontal="left" vertical="top" wrapText="1"/>
    </xf>
    <xf numFmtId="49" fontId="17" fillId="0" borderId="0">
      <alignment horizontal="left" vertical="center"/>
    </xf>
    <xf numFmtId="49" fontId="17" fillId="0" borderId="0">
      <alignment horizontal="left" vertical="center"/>
    </xf>
    <xf numFmtId="49" fontId="17" fillId="0" borderId="0">
      <alignment horizontal="left" vertical="center"/>
    </xf>
    <xf numFmtId="49" fontId="18" fillId="7" borderId="8" applyFont="0" applyFill="0">
      <alignment horizontal="center" vertical="center" wrapText="1"/>
    </xf>
    <xf numFmtId="1" fontId="19" fillId="8" borderId="0" applyFill="0">
      <alignment horizontal="center" vertical="center"/>
    </xf>
    <xf numFmtId="167" fontId="4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1"/>
    <xf numFmtId="0" fontId="21" fillId="0" borderId="0" xfId="1" applyFont="1"/>
    <xf numFmtId="0" fontId="23" fillId="0" borderId="0" xfId="1" applyFont="1" applyAlignment="1">
      <alignment horizontal="left"/>
    </xf>
    <xf numFmtId="0" fontId="21" fillId="0" borderId="0" xfId="1" applyFont="1" applyFill="1"/>
    <xf numFmtId="0" fontId="26" fillId="0" borderId="0" xfId="1" applyFont="1" applyAlignment="1">
      <alignment horizontal="left"/>
    </xf>
    <xf numFmtId="0" fontId="27" fillId="0" borderId="0" xfId="1" applyFont="1"/>
    <xf numFmtId="0" fontId="0" fillId="10" borderId="0" xfId="0" applyFill="1"/>
    <xf numFmtId="0" fontId="0" fillId="0" borderId="10" xfId="0" applyBorder="1"/>
    <xf numFmtId="166" fontId="24" fillId="0" borderId="10" xfId="1" applyNumberFormat="1" applyFont="1" applyFill="1" applyBorder="1" applyAlignment="1">
      <alignment horizontal="center"/>
    </xf>
    <xf numFmtId="3" fontId="24" fillId="0" borderId="10" xfId="1" applyNumberFormat="1" applyFont="1" applyFill="1" applyBorder="1" applyAlignment="1">
      <alignment horizontal="center"/>
    </xf>
    <xf numFmtId="0" fontId="1" fillId="0" borderId="0" xfId="1"/>
    <xf numFmtId="0" fontId="30" fillId="0" borderId="0" xfId="1" applyFont="1" applyBorder="1"/>
    <xf numFmtId="0" fontId="30" fillId="0" borderId="0" xfId="1" applyFont="1" applyFill="1" applyBorder="1"/>
    <xf numFmtId="165" fontId="30" fillId="0" borderId="0" xfId="1" applyNumberFormat="1" applyFont="1" applyFill="1"/>
    <xf numFmtId="0" fontId="30" fillId="0" borderId="0" xfId="1" applyFont="1" applyFill="1" applyAlignment="1">
      <alignment wrapText="1"/>
    </xf>
    <xf numFmtId="0" fontId="30" fillId="0" borderId="0" xfId="1" applyFont="1" applyBorder="1" applyAlignment="1">
      <alignment wrapText="1"/>
    </xf>
    <xf numFmtId="0" fontId="22" fillId="10" borderId="0" xfId="1" applyFont="1" applyFill="1"/>
    <xf numFmtId="0" fontId="5" fillId="0" borderId="0" xfId="12"/>
    <xf numFmtId="0" fontId="30" fillId="0" borderId="0" xfId="12" applyFont="1" applyBorder="1"/>
    <xf numFmtId="0" fontId="30" fillId="0" borderId="0" xfId="12" applyFont="1" applyBorder="1" applyAlignment="1">
      <alignment horizontal="center"/>
    </xf>
    <xf numFmtId="0" fontId="36" fillId="0" borderId="0" xfId="2" applyFont="1" applyAlignment="1" applyProtection="1"/>
    <xf numFmtId="0" fontId="30" fillId="0" borderId="9" xfId="12" applyFont="1" applyBorder="1"/>
    <xf numFmtId="3" fontId="30" fillId="0" borderId="9" xfId="12" applyNumberFormat="1" applyFont="1" applyBorder="1"/>
    <xf numFmtId="165" fontId="30" fillId="0" borderId="9" xfId="12" applyNumberFormat="1" applyFont="1" applyBorder="1" applyAlignment="1">
      <alignment horizontal="right"/>
    </xf>
    <xf numFmtId="0" fontId="30" fillId="9" borderId="9" xfId="12" applyFont="1" applyFill="1" applyBorder="1" applyAlignment="1">
      <alignment horizontal="right" wrapText="1"/>
    </xf>
    <xf numFmtId="0" fontId="5" fillId="0" borderId="0" xfId="12"/>
    <xf numFmtId="0" fontId="30" fillId="0" borderId="0" xfId="12" applyFont="1" applyBorder="1"/>
    <xf numFmtId="3" fontId="30" fillId="0" borderId="0" xfId="12" applyNumberFormat="1" applyFont="1" applyBorder="1"/>
    <xf numFmtId="0" fontId="30" fillId="0" borderId="0" xfId="12" quotePrefix="1" applyFont="1" applyBorder="1"/>
    <xf numFmtId="165" fontId="30" fillId="0" borderId="0" xfId="12" applyNumberFormat="1" applyFont="1" applyBorder="1"/>
    <xf numFmtId="0" fontId="33" fillId="0" borderId="0" xfId="12" applyFont="1" applyBorder="1"/>
    <xf numFmtId="0" fontId="30" fillId="0" borderId="9" xfId="12" applyFont="1" applyFill="1" applyBorder="1" applyAlignment="1">
      <alignment horizontal="center" wrapText="1"/>
    </xf>
    <xf numFmtId="0" fontId="30" fillId="0" borderId="9" xfId="12" applyFont="1" applyFill="1" applyBorder="1" applyAlignment="1">
      <alignment horizontal="center"/>
    </xf>
    <xf numFmtId="0" fontId="5" fillId="0" borderId="0" xfId="12"/>
    <xf numFmtId="0" fontId="30" fillId="0" borderId="0" xfId="12" applyFont="1"/>
    <xf numFmtId="165" fontId="30" fillId="0" borderId="0" xfId="12" applyNumberFormat="1" applyFont="1"/>
    <xf numFmtId="0" fontId="34" fillId="0" borderId="0" xfId="12" applyFont="1" applyAlignment="1">
      <alignment horizontal="left" wrapText="1"/>
    </xf>
    <xf numFmtId="165" fontId="30" fillId="0" borderId="11" xfId="12" applyNumberFormat="1" applyFont="1" applyBorder="1"/>
    <xf numFmtId="0" fontId="5" fillId="0" borderId="0" xfId="12"/>
    <xf numFmtId="0" fontId="30" fillId="0" borderId="0" xfId="16" applyFont="1" applyFill="1"/>
    <xf numFmtId="0" fontId="30" fillId="0" borderId="0" xfId="16" applyFont="1" applyFill="1" applyBorder="1"/>
    <xf numFmtId="0" fontId="37" fillId="0" borderId="0" xfId="16" applyFont="1" applyFill="1" applyAlignment="1">
      <alignment wrapText="1"/>
    </xf>
    <xf numFmtId="0" fontId="30" fillId="0" borderId="9" xfId="16" applyFont="1" applyFill="1" applyBorder="1"/>
    <xf numFmtId="3" fontId="30" fillId="0" borderId="9" xfId="16" applyNumberFormat="1" applyFont="1" applyFill="1" applyBorder="1" applyAlignment="1"/>
    <xf numFmtId="1" fontId="30" fillId="0" borderId="9" xfId="16" applyNumberFormat="1" applyFont="1" applyFill="1" applyBorder="1"/>
    <xf numFmtId="0" fontId="38" fillId="9" borderId="9" xfId="16" applyFont="1" applyFill="1" applyBorder="1" applyAlignment="1">
      <alignment horizontal="right"/>
    </xf>
    <xf numFmtId="0" fontId="38" fillId="9" borderId="9" xfId="16" applyFont="1" applyFill="1" applyBorder="1" applyAlignment="1">
      <alignment horizontal="right" wrapText="1"/>
    </xf>
    <xf numFmtId="0" fontId="29" fillId="9" borderId="9" xfId="12" applyFont="1" applyFill="1" applyBorder="1" applyAlignment="1">
      <alignment horizontal="left" wrapText="1"/>
    </xf>
    <xf numFmtId="0" fontId="5" fillId="0" borderId="0" xfId="12"/>
    <xf numFmtId="0" fontId="30" fillId="0" borderId="0" xfId="16" applyFont="1" applyFill="1"/>
    <xf numFmtId="0" fontId="30" fillId="0" borderId="10" xfId="16" applyFont="1" applyFill="1" applyBorder="1"/>
    <xf numFmtId="0" fontId="30" fillId="0" borderId="12" xfId="16" applyFont="1" applyFill="1" applyBorder="1"/>
    <xf numFmtId="0" fontId="30" fillId="9" borderId="10" xfId="16" applyFont="1" applyFill="1" applyBorder="1" applyAlignment="1">
      <alignment horizontal="center"/>
    </xf>
    <xf numFmtId="0" fontId="30" fillId="0" borderId="0" xfId="12" applyFont="1" applyBorder="1"/>
    <xf numFmtId="0" fontId="30" fillId="0" borderId="0" xfId="16" applyFont="1" applyFill="1"/>
    <xf numFmtId="0" fontId="30" fillId="9" borderId="10" xfId="12" applyFont="1" applyFill="1" applyBorder="1" applyAlignment="1">
      <alignment horizontal="center"/>
    </xf>
    <xf numFmtId="0" fontId="5" fillId="0" borderId="0" xfId="12"/>
    <xf numFmtId="3" fontId="30" fillId="0" borderId="10" xfId="12" applyNumberFormat="1" applyFont="1" applyFill="1" applyBorder="1"/>
    <xf numFmtId="0" fontId="30" fillId="0" borderId="0" xfId="12" applyFont="1"/>
    <xf numFmtId="0" fontId="30" fillId="0" borderId="0" xfId="12" applyFont="1" applyBorder="1"/>
    <xf numFmtId="0" fontId="30" fillId="0" borderId="0" xfId="12" applyFont="1" applyFill="1" applyBorder="1"/>
    <xf numFmtId="0" fontId="30" fillId="0" borderId="10" xfId="12" applyFont="1" applyFill="1" applyBorder="1" applyAlignment="1">
      <alignment wrapText="1"/>
    </xf>
    <xf numFmtId="0" fontId="30" fillId="0" borderId="10" xfId="12" applyFont="1" applyFill="1" applyBorder="1"/>
    <xf numFmtId="3" fontId="30" fillId="0" borderId="10" xfId="12" applyNumberFormat="1" applyFont="1" applyFill="1" applyBorder="1"/>
    <xf numFmtId="0" fontId="30" fillId="0" borderId="0" xfId="12" applyFont="1" applyBorder="1" applyAlignment="1">
      <alignment wrapText="1"/>
    </xf>
    <xf numFmtId="165" fontId="30" fillId="0" borderId="10" xfId="12" applyNumberFormat="1" applyFont="1" applyFill="1" applyBorder="1"/>
    <xf numFmtId="0" fontId="5" fillId="0" borderId="0" xfId="12"/>
    <xf numFmtId="0" fontId="30" fillId="0" borderId="0" xfId="12" applyFont="1" applyBorder="1"/>
    <xf numFmtId="0" fontId="30" fillId="0" borderId="0" xfId="12" applyFont="1" applyFill="1" applyBorder="1"/>
    <xf numFmtId="0" fontId="29" fillId="0" borderId="0" xfId="12" applyFont="1" applyBorder="1" applyAlignment="1"/>
    <xf numFmtId="0" fontId="30" fillId="0" borderId="9" xfId="12" quotePrefix="1" applyFont="1" applyFill="1" applyBorder="1"/>
    <xf numFmtId="3" fontId="30" fillId="0" borderId="9" xfId="12" applyNumberFormat="1" applyFont="1" applyFill="1" applyBorder="1" applyAlignment="1">
      <alignment horizontal="right"/>
    </xf>
    <xf numFmtId="0" fontId="30" fillId="0" borderId="10" xfId="12" applyFont="1" applyBorder="1"/>
    <xf numFmtId="1" fontId="30" fillId="0" borderId="0" xfId="12" applyNumberFormat="1" applyFont="1" applyFill="1" applyBorder="1"/>
    <xf numFmtId="0" fontId="30" fillId="0" borderId="10" xfId="12" applyFont="1" applyBorder="1" applyAlignment="1">
      <alignment horizontal="center"/>
    </xf>
    <xf numFmtId="0" fontId="22" fillId="12" borderId="0" xfId="1" applyFont="1" applyFill="1"/>
    <xf numFmtId="0" fontId="0" fillId="12" borderId="0" xfId="0" applyFill="1"/>
    <xf numFmtId="0" fontId="39" fillId="12" borderId="0" xfId="1" applyFont="1" applyFill="1" applyAlignment="1"/>
    <xf numFmtId="3" fontId="0" fillId="0" borderId="0" xfId="0" applyNumberFormat="1"/>
    <xf numFmtId="0" fontId="0" fillId="0" borderId="10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41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10" xfId="0" applyNumberFormat="1" applyBorder="1" applyAlignment="1">
      <alignment horizontal="center"/>
    </xf>
    <xf numFmtId="0" fontId="44" fillId="0" borderId="0" xfId="0" applyFont="1"/>
    <xf numFmtId="0" fontId="30" fillId="0" borderId="13" xfId="16" applyFont="1" applyFill="1" applyBorder="1" applyAlignment="1">
      <alignment horizontal="center"/>
    </xf>
    <xf numFmtId="165" fontId="30" fillId="0" borderId="13" xfId="16" applyNumberFormat="1" applyFont="1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30" fillId="9" borderId="10" xfId="16" applyFont="1" applyFill="1" applyBorder="1" applyAlignment="1">
      <alignment horizontal="center" wrapText="1"/>
    </xf>
    <xf numFmtId="0" fontId="45" fillId="0" borderId="0" xfId="0" applyFont="1"/>
    <xf numFmtId="0" fontId="30" fillId="0" borderId="10" xfId="0" applyFont="1" applyFill="1" applyBorder="1" applyAlignment="1">
      <alignment wrapText="1"/>
    </xf>
    <xf numFmtId="0" fontId="30" fillId="0" borderId="10" xfId="0" applyFont="1" applyFill="1" applyBorder="1" applyAlignment="1">
      <alignment horizontal="center" wrapText="1"/>
    </xf>
    <xf numFmtId="165" fontId="30" fillId="0" borderId="10" xfId="0" applyNumberFormat="1" applyFont="1" applyFill="1" applyBorder="1" applyAlignment="1">
      <alignment horizontal="center"/>
    </xf>
    <xf numFmtId="165" fontId="30" fillId="0" borderId="10" xfId="0" applyNumberFormat="1" applyFont="1" applyBorder="1" applyAlignment="1">
      <alignment horizontal="center"/>
    </xf>
    <xf numFmtId="0" fontId="29" fillId="0" borderId="0" xfId="1" applyFont="1" applyFill="1" applyBorder="1" applyAlignment="1">
      <alignment horizontal="left" vertical="center"/>
    </xf>
    <xf numFmtId="0" fontId="1" fillId="0" borderId="0" xfId="1" applyAlignment="1">
      <alignment vertical="center"/>
    </xf>
    <xf numFmtId="0" fontId="30" fillId="0" borderId="0" xfId="1" applyFont="1" applyFill="1" applyBorder="1" applyAlignment="1">
      <alignment horizontal="right" vertical="center"/>
    </xf>
    <xf numFmtId="0" fontId="29" fillId="0" borderId="0" xfId="12" applyFont="1" applyBorder="1" applyAlignment="1">
      <alignment vertical="center"/>
    </xf>
    <xf numFmtId="0" fontId="31" fillId="0" borderId="0" xfId="12" applyFont="1" applyBorder="1" applyAlignment="1">
      <alignment vertical="center"/>
    </xf>
    <xf numFmtId="0" fontId="32" fillId="0" borderId="0" xfId="12" applyFont="1" applyBorder="1" applyAlignment="1">
      <alignment horizontal="left" vertical="center"/>
    </xf>
    <xf numFmtId="0" fontId="30" fillId="0" borderId="0" xfId="12" applyFont="1" applyBorder="1" applyAlignment="1">
      <alignment vertical="center"/>
    </xf>
    <xf numFmtId="0" fontId="35" fillId="0" borderId="0" xfId="12" applyFont="1" applyBorder="1" applyAlignment="1">
      <alignment vertical="center"/>
    </xf>
    <xf numFmtId="0" fontId="5" fillId="0" borderId="0" xfId="12" applyAlignment="1">
      <alignment vertical="center"/>
    </xf>
    <xf numFmtId="0" fontId="30" fillId="0" borderId="10" xfId="12" applyFont="1" applyBorder="1" applyAlignment="1">
      <alignment wrapText="1"/>
    </xf>
    <xf numFmtId="3" fontId="30" fillId="0" borderId="10" xfId="12" quotePrefix="1" applyNumberFormat="1" applyFont="1" applyFill="1" applyBorder="1" applyAlignment="1">
      <alignment horizontal="center"/>
    </xf>
    <xf numFmtId="3" fontId="30" fillId="0" borderId="10" xfId="12" applyNumberFormat="1" applyFont="1" applyFill="1" applyBorder="1" applyAlignment="1">
      <alignment horizontal="center"/>
    </xf>
    <xf numFmtId="165" fontId="30" fillId="0" borderId="10" xfId="12" applyNumberFormat="1" applyFont="1" applyFill="1" applyBorder="1" applyAlignment="1">
      <alignment horizontal="center"/>
    </xf>
    <xf numFmtId="0" fontId="30" fillId="0" borderId="13" xfId="16" quotePrefix="1" applyFont="1" applyFill="1" applyBorder="1" applyAlignment="1">
      <alignment horizontal="center"/>
    </xf>
    <xf numFmtId="0" fontId="24" fillId="9" borderId="10" xfId="1" applyFont="1" applyFill="1" applyBorder="1" applyAlignment="1">
      <alignment horizontal="center" vertical="center" wrapText="1"/>
    </xf>
    <xf numFmtId="3" fontId="24" fillId="9" borderId="10" xfId="1" applyNumberFormat="1" applyFont="1" applyFill="1" applyBorder="1" applyAlignment="1">
      <alignment horizontal="center" vertical="center" wrapText="1"/>
    </xf>
    <xf numFmtId="0" fontId="24" fillId="9" borderId="10" xfId="1" applyFont="1" applyFill="1" applyBorder="1" applyAlignment="1">
      <alignment vertical="center" wrapText="1"/>
    </xf>
    <xf numFmtId="3" fontId="24" fillId="9" borderId="10" xfId="7" applyNumberFormat="1" applyFont="1" applyFill="1" applyBorder="1" applyAlignment="1">
      <alignment horizontal="center" vertical="center" wrapText="1"/>
    </xf>
    <xf numFmtId="165" fontId="30" fillId="0" borderId="11" xfId="12" applyNumberFormat="1" applyFont="1" applyBorder="1" applyAlignment="1">
      <alignment horizontal="center"/>
    </xf>
    <xf numFmtId="165" fontId="30" fillId="0" borderId="11" xfId="12" applyNumberFormat="1" applyFont="1" applyBorder="1" applyAlignment="1">
      <alignment vertical="center"/>
    </xf>
    <xf numFmtId="3" fontId="30" fillId="0" borderId="10" xfId="12" applyNumberFormat="1" applyFont="1" applyBorder="1" applyAlignment="1">
      <alignment horizontal="center"/>
    </xf>
    <xf numFmtId="0" fontId="30" fillId="0" borderId="9" xfId="12" applyFont="1" applyFill="1" applyBorder="1" applyAlignment="1">
      <alignment horizontal="center" vertical="center" wrapText="1"/>
    </xf>
    <xf numFmtId="0" fontId="30" fillId="0" borderId="9" xfId="12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39" fillId="11" borderId="0" xfId="1" applyFont="1" applyFill="1" applyAlignment="1"/>
    <xf numFmtId="0" fontId="39" fillId="13" borderId="0" xfId="1" applyFont="1" applyFill="1" applyAlignment="1"/>
    <xf numFmtId="0" fontId="39" fillId="10" borderId="0" xfId="1" applyFont="1" applyFill="1" applyAlignment="1">
      <alignment horizontal="left" wrapText="1"/>
    </xf>
    <xf numFmtId="0" fontId="25" fillId="0" borderId="0" xfId="1" applyFont="1" applyAlignment="1">
      <alignment horizontal="left" wrapText="1"/>
    </xf>
    <xf numFmtId="0" fontId="23" fillId="0" borderId="0" xfId="1" applyFont="1" applyAlignment="1">
      <alignment horizontal="left" wrapText="1"/>
    </xf>
    <xf numFmtId="0" fontId="24" fillId="0" borderId="0" xfId="1" applyFont="1" applyFill="1" applyBorder="1" applyAlignment="1">
      <alignment horizontal="left" wrapText="1"/>
    </xf>
    <xf numFmtId="0" fontId="24" fillId="9" borderId="10" xfId="1" applyFont="1" applyFill="1" applyBorder="1" applyAlignment="1">
      <alignment horizontal="center" vertical="center" textRotation="90" wrapText="1"/>
    </xf>
    <xf numFmtId="0" fontId="24" fillId="9" borderId="10" xfId="1" applyFont="1" applyFill="1" applyBorder="1" applyAlignment="1">
      <alignment horizontal="center" vertical="center" textRotation="90"/>
    </xf>
    <xf numFmtId="0" fontId="24" fillId="9" borderId="18" xfId="1" applyFont="1" applyFill="1" applyBorder="1" applyAlignment="1">
      <alignment horizontal="center" vertical="center" textRotation="90"/>
    </xf>
    <xf numFmtId="0" fontId="30" fillId="9" borderId="9" xfId="12" applyFont="1" applyFill="1" applyBorder="1" applyAlignment="1">
      <alignment horizontal="center"/>
    </xf>
    <xf numFmtId="0" fontId="30" fillId="9" borderId="14" xfId="12" applyFont="1" applyFill="1" applyBorder="1" applyAlignment="1">
      <alignment horizontal="center"/>
    </xf>
    <xf numFmtId="0" fontId="30" fillId="9" borderId="15" xfId="12" applyFont="1" applyFill="1" applyBorder="1" applyAlignment="1">
      <alignment horizontal="center"/>
    </xf>
    <xf numFmtId="0" fontId="29" fillId="0" borderId="0" xfId="12" applyFont="1" applyBorder="1" applyAlignment="1">
      <alignment horizontal="left" vertical="center" wrapText="1"/>
    </xf>
    <xf numFmtId="0" fontId="30" fillId="9" borderId="10" xfId="12" applyFont="1" applyFill="1" applyBorder="1" applyAlignment="1">
      <alignment horizontal="center"/>
    </xf>
    <xf numFmtId="0" fontId="30" fillId="9" borderId="18" xfId="12" applyFont="1" applyFill="1" applyBorder="1" applyAlignment="1">
      <alignment horizontal="center"/>
    </xf>
    <xf numFmtId="0" fontId="30" fillId="9" borderId="12" xfId="12" applyFont="1" applyFill="1" applyBorder="1" applyAlignment="1">
      <alignment horizontal="center"/>
    </xf>
    <xf numFmtId="0" fontId="42" fillId="0" borderId="23" xfId="0" applyFont="1" applyBorder="1" applyAlignment="1">
      <alignment horizontal="left" vertical="center"/>
    </xf>
    <xf numFmtId="0" fontId="42" fillId="0" borderId="0" xfId="0" applyFont="1" applyAlignment="1">
      <alignment horizontal="left" vertical="center" wrapText="1"/>
    </xf>
    <xf numFmtId="0" fontId="0" fillId="9" borderId="19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8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29" fillId="0" borderId="0" xfId="12" applyFont="1" applyFill="1" applyBorder="1" applyAlignment="1">
      <alignment horizontal="left" vertical="center" wrapText="1"/>
    </xf>
    <xf numFmtId="0" fontId="30" fillId="0" borderId="0" xfId="16" applyFont="1" applyFill="1" applyAlignment="1">
      <alignment horizontal="left" wrapText="1"/>
    </xf>
    <xf numFmtId="0" fontId="30" fillId="9" borderId="16" xfId="16" applyFont="1" applyFill="1" applyBorder="1" applyAlignment="1">
      <alignment horizontal="center" wrapText="1"/>
    </xf>
    <xf numFmtId="0" fontId="30" fillId="9" borderId="17" xfId="16" applyFont="1" applyFill="1" applyBorder="1" applyAlignment="1">
      <alignment horizontal="center" wrapText="1"/>
    </xf>
    <xf numFmtId="0" fontId="29" fillId="0" borderId="0" xfId="16" applyFont="1" applyFill="1" applyBorder="1" applyAlignment="1">
      <alignment horizontal="left" vertical="center"/>
    </xf>
    <xf numFmtId="0" fontId="31" fillId="9" borderId="18" xfId="16" applyFont="1" applyFill="1" applyBorder="1" applyAlignment="1">
      <alignment horizontal="center"/>
    </xf>
    <xf numFmtId="0" fontId="31" fillId="9" borderId="12" xfId="16" applyFont="1" applyFill="1" applyBorder="1" applyAlignment="1">
      <alignment horizontal="center"/>
    </xf>
    <xf numFmtId="0" fontId="30" fillId="9" borderId="10" xfId="16" applyFont="1" applyFill="1" applyBorder="1" applyAlignment="1">
      <alignment horizontal="center" wrapText="1"/>
    </xf>
    <xf numFmtId="0" fontId="29" fillId="0" borderId="0" xfId="12" applyFont="1" applyAlignment="1">
      <alignment horizontal="left" wrapText="1"/>
    </xf>
    <xf numFmtId="0" fontId="0" fillId="0" borderId="0" xfId="0" applyAlignment="1">
      <alignment horizontal="left" wrapText="1"/>
    </xf>
  </cellXfs>
  <cellStyles count="55">
    <cellStyle name="Collegamento ipertestuale" xfId="2" builtinId="8"/>
    <cellStyle name="Euro" xfId="3"/>
    <cellStyle name="Fiancata" xfId="4"/>
    <cellStyle name="Intero" xfId="5"/>
    <cellStyle name="Migliaia (0)_6_appendice" xfId="6"/>
    <cellStyle name="Migliaia [0] 2" xfId="8"/>
    <cellStyle name="Migliaia [0] 3" xfId="9"/>
    <cellStyle name="Migliaia [0] 4" xfId="7"/>
    <cellStyle name="Normal_B1.1a" xfId="10"/>
    <cellStyle name="Normale" xfId="0" builtinId="0"/>
    <cellStyle name="Normale 2" xfId="11"/>
    <cellStyle name="Normale 2 2" xfId="12"/>
    <cellStyle name="Normale 2 3" xfId="13"/>
    <cellStyle name="Normale 3" xfId="14"/>
    <cellStyle name="Normale 3 2" xfId="15"/>
    <cellStyle name="Normale 4" xfId="16"/>
    <cellStyle name="Normale 5" xfId="17"/>
    <cellStyle name="Normale 6" xfId="1"/>
    <cellStyle name="Nuovo" xfId="18"/>
    <cellStyle name="Percentuale 2" xfId="19"/>
    <cellStyle name="Stile Dati" xfId="20"/>
    <cellStyle name="Stile Dati Regioni" xfId="21"/>
    <cellStyle name="T_decimale(1)" xfId="22"/>
    <cellStyle name="T_decimale(2)" xfId="23"/>
    <cellStyle name="T_fiancata" xfId="24"/>
    <cellStyle name="T_fiancata_ind" xfId="25"/>
    <cellStyle name="T_fonte" xfId="26"/>
    <cellStyle name="T_intero" xfId="27"/>
    <cellStyle name="T_intero_ASSE I - Indicatori QCS 2000-06" xfId="28"/>
    <cellStyle name="T_intero_ind" xfId="29"/>
    <cellStyle name="T_intestazione" xfId="30"/>
    <cellStyle name="T_intestazione bassa" xfId="31"/>
    <cellStyle name="T_intestazione bassa_20070223- Obiettivi di servizio" xfId="32"/>
    <cellStyle name="T_intestazione bassa_ASSE I - Indicatori QCS 2000-06" xfId="33"/>
    <cellStyle name="T_intestazione bassa_ASSE III - Indicatori QCS 2000-06" xfId="34"/>
    <cellStyle name="T_intestazione bassa_ASSE V - Indicatori QCS 2000-06" xfId="35"/>
    <cellStyle name="T_intestazione bassa_ASSE VI - Indicatori QCS 2000-06" xfId="36"/>
    <cellStyle name="T_intestazione bassa_Indicatori Asse VI" xfId="37"/>
    <cellStyle name="T_intestazione_20070223- Obiettivi di servizio" xfId="38"/>
    <cellStyle name="T_intestazione_ASSE I - Indicatori QCS 2000-06" xfId="39"/>
    <cellStyle name="T_intestazione_ASSE III - Indicatori QCS 2000-06" xfId="40"/>
    <cellStyle name="T_intestazione_ASSE V - Indicatori QCS 2000-06" xfId="41"/>
    <cellStyle name="T_sottotitolo" xfId="42"/>
    <cellStyle name="T_sottotitolo_20070223- Obiettivi di servizio" xfId="43"/>
    <cellStyle name="T_sottotitolo_ASSE I - Indicatori QCS 2000-06" xfId="44"/>
    <cellStyle name="T_sottotitolo_ASSE III - Indicatori QCS 2000-06" xfId="45"/>
    <cellStyle name="T_sottotitolo_ASSE V - Indicatori QCS 2000-06" xfId="46"/>
    <cellStyle name="T_titolo" xfId="47"/>
    <cellStyle name="T_titolo_20070223- Obiettivi di servizio" xfId="48"/>
    <cellStyle name="T_titolo_ASSE I - Indicatori QCS 2000-06" xfId="49"/>
    <cellStyle name="T_titolo_ASSE III - Indicatori QCS 2000-06" xfId="50"/>
    <cellStyle name="T_titolo_ASSE V - Indicatori QCS 2000-06" xfId="51"/>
    <cellStyle name="Testata" xfId="52"/>
    <cellStyle name="Tracciato" xfId="53"/>
    <cellStyle name="Valuta (0)_6_appendice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92209151028189E-2"/>
          <c:y val="4.2882950105052331E-2"/>
          <c:w val="0.63705170403089817"/>
          <c:h val="0.83628658013758272"/>
        </c:manualLayout>
      </c:layout>
      <c:lineChart>
        <c:grouping val="standard"/>
        <c:varyColors val="0"/>
        <c:ser>
          <c:idx val="0"/>
          <c:order val="0"/>
          <c:tx>
            <c:strRef>
              <c:f>fig_a1!$B$3</c:f>
              <c:strCache>
                <c:ptCount val="1"/>
                <c:pt idx="0">
                  <c:v>Scuola dell'infanzia</c:v>
                </c:pt>
              </c:strCache>
            </c:strRef>
          </c:tx>
          <c:spPr>
            <a:ln w="15875">
              <a:solidFill>
                <a:schemeClr val="tx2"/>
              </a:solidFill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6"/>
            <c:spPr>
              <a:solidFill>
                <a:srgbClr val="1F497D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fig_a1!$A$4:$A$28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fig_a1!$B$4:$B$28</c:f>
              <c:numCache>
                <c:formatCode>#,##0</c:formatCode>
                <c:ptCount val="25"/>
                <c:pt idx="0">
                  <c:v>100404</c:v>
                </c:pt>
                <c:pt idx="1">
                  <c:v>102158</c:v>
                </c:pt>
                <c:pt idx="2">
                  <c:v>104301</c:v>
                </c:pt>
                <c:pt idx="3">
                  <c:v>105881</c:v>
                </c:pt>
                <c:pt idx="4">
                  <c:v>104790</c:v>
                </c:pt>
                <c:pt idx="5">
                  <c:v>108600</c:v>
                </c:pt>
                <c:pt idx="6">
                  <c:v>108806</c:v>
                </c:pt>
                <c:pt idx="7">
                  <c:v>110639</c:v>
                </c:pt>
                <c:pt idx="8">
                  <c:v>111758</c:v>
                </c:pt>
                <c:pt idx="9">
                  <c:v>113796</c:v>
                </c:pt>
                <c:pt idx="10">
                  <c:v>115009</c:v>
                </c:pt>
                <c:pt idx="11">
                  <c:v>115919</c:v>
                </c:pt>
                <c:pt idx="12">
                  <c:v>116243</c:v>
                </c:pt>
                <c:pt idx="13">
                  <c:v>114915</c:v>
                </c:pt>
                <c:pt idx="14">
                  <c:v>113226</c:v>
                </c:pt>
                <c:pt idx="15">
                  <c:v>111087</c:v>
                </c:pt>
                <c:pt idx="16">
                  <c:v>108529</c:v>
                </c:pt>
                <c:pt idx="17">
                  <c:v>105302</c:v>
                </c:pt>
                <c:pt idx="18">
                  <c:v>102111</c:v>
                </c:pt>
                <c:pt idx="19">
                  <c:v>98799</c:v>
                </c:pt>
                <c:pt idx="20">
                  <c:v>92675</c:v>
                </c:pt>
                <c:pt idx="21">
                  <c:v>91327</c:v>
                </c:pt>
                <c:pt idx="22">
                  <c:v>89061</c:v>
                </c:pt>
                <c:pt idx="23">
                  <c:v>86819</c:v>
                </c:pt>
                <c:pt idx="24">
                  <c:v>85256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2-436F-8939-6C5E2D12B485}"/>
            </c:ext>
          </c:extLst>
        </c:ser>
        <c:ser>
          <c:idx val="1"/>
          <c:order val="1"/>
          <c:tx>
            <c:strRef>
              <c:f>fig_a1!$C$3</c:f>
              <c:strCache>
                <c:ptCount val="1"/>
                <c:pt idx="0">
                  <c:v>Primaria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6"/>
            <c:spPr>
              <a:solidFill>
                <a:srgbClr val="C00000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fig_a1!$A$4:$A$28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fig_a1!$C$4:$C$28</c:f>
              <c:numCache>
                <c:formatCode>#,##0</c:formatCode>
                <c:ptCount val="25"/>
                <c:pt idx="0">
                  <c:v>173560</c:v>
                </c:pt>
                <c:pt idx="1">
                  <c:v>173506</c:v>
                </c:pt>
                <c:pt idx="2">
                  <c:v>173854</c:v>
                </c:pt>
                <c:pt idx="3">
                  <c:v>176434</c:v>
                </c:pt>
                <c:pt idx="4">
                  <c:v>179413</c:v>
                </c:pt>
                <c:pt idx="5">
                  <c:v>181806</c:v>
                </c:pt>
                <c:pt idx="6">
                  <c:v>185610</c:v>
                </c:pt>
                <c:pt idx="7">
                  <c:v>187671</c:v>
                </c:pt>
                <c:pt idx="8">
                  <c:v>187828</c:v>
                </c:pt>
                <c:pt idx="9">
                  <c:v>189007</c:v>
                </c:pt>
                <c:pt idx="10">
                  <c:v>189769</c:v>
                </c:pt>
                <c:pt idx="11">
                  <c:v>189898</c:v>
                </c:pt>
                <c:pt idx="12">
                  <c:v>190849</c:v>
                </c:pt>
                <c:pt idx="13">
                  <c:v>191642</c:v>
                </c:pt>
                <c:pt idx="14">
                  <c:v>191547</c:v>
                </c:pt>
                <c:pt idx="15">
                  <c:v>191459</c:v>
                </c:pt>
                <c:pt idx="16">
                  <c:v>190511</c:v>
                </c:pt>
                <c:pt idx="17">
                  <c:v>188722</c:v>
                </c:pt>
                <c:pt idx="18">
                  <c:v>186144</c:v>
                </c:pt>
                <c:pt idx="19">
                  <c:v>182651</c:v>
                </c:pt>
                <c:pt idx="20">
                  <c:v>177368</c:v>
                </c:pt>
                <c:pt idx="21">
                  <c:v>173208</c:v>
                </c:pt>
                <c:pt idx="22">
                  <c:v>170277</c:v>
                </c:pt>
                <c:pt idx="23">
                  <c:v>166221</c:v>
                </c:pt>
                <c:pt idx="24">
                  <c:v>161742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2-436F-8939-6C5E2D12B485}"/>
            </c:ext>
          </c:extLst>
        </c:ser>
        <c:ser>
          <c:idx val="2"/>
          <c:order val="2"/>
          <c:tx>
            <c:strRef>
              <c:f>fig_a1!$D$3</c:f>
              <c:strCache>
                <c:ptCount val="1"/>
                <c:pt idx="0">
                  <c:v>Secondaria di I grado</c:v>
                </c:pt>
              </c:strCache>
            </c:strRef>
          </c:tx>
          <c:spPr>
            <a:ln w="12700">
              <a:solidFill>
                <a:srgbClr val="92D050"/>
              </a:solidFill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solidFill>
                <a:srgbClr val="92D050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fig_a1!$A$4:$A$28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fig_a1!$D$4:$D$28</c:f>
              <c:numCache>
                <c:formatCode>#,##0</c:formatCode>
                <c:ptCount val="25"/>
                <c:pt idx="0">
                  <c:v>106901</c:v>
                </c:pt>
                <c:pt idx="1">
                  <c:v>108777</c:v>
                </c:pt>
                <c:pt idx="2">
                  <c:v>110000</c:v>
                </c:pt>
                <c:pt idx="3">
                  <c:v>111415</c:v>
                </c:pt>
                <c:pt idx="4">
                  <c:v>111006</c:v>
                </c:pt>
                <c:pt idx="5">
                  <c:v>111008</c:v>
                </c:pt>
                <c:pt idx="6">
                  <c:v>111173</c:v>
                </c:pt>
                <c:pt idx="7">
                  <c:v>112306</c:v>
                </c:pt>
                <c:pt idx="8">
                  <c:v>115345</c:v>
                </c:pt>
                <c:pt idx="9">
                  <c:v>117229</c:v>
                </c:pt>
                <c:pt idx="10">
                  <c:v>118568</c:v>
                </c:pt>
                <c:pt idx="11">
                  <c:v>119731</c:v>
                </c:pt>
                <c:pt idx="12">
                  <c:v>119227</c:v>
                </c:pt>
                <c:pt idx="13">
                  <c:v>118248</c:v>
                </c:pt>
                <c:pt idx="14">
                  <c:v>117453</c:v>
                </c:pt>
                <c:pt idx="15">
                  <c:v>117277</c:v>
                </c:pt>
                <c:pt idx="16">
                  <c:v>117150</c:v>
                </c:pt>
                <c:pt idx="17">
                  <c:v>117056</c:v>
                </c:pt>
                <c:pt idx="18">
                  <c:v>117412</c:v>
                </c:pt>
                <c:pt idx="19">
                  <c:v>118210</c:v>
                </c:pt>
                <c:pt idx="20">
                  <c:v>117252</c:v>
                </c:pt>
                <c:pt idx="21">
                  <c:v>116101</c:v>
                </c:pt>
                <c:pt idx="22">
                  <c:v>114924</c:v>
                </c:pt>
                <c:pt idx="23">
                  <c:v>113675</c:v>
                </c:pt>
                <c:pt idx="24">
                  <c:v>112453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22-436F-8939-6C5E2D12B485}"/>
            </c:ext>
          </c:extLst>
        </c:ser>
        <c:ser>
          <c:idx val="3"/>
          <c:order val="3"/>
          <c:tx>
            <c:strRef>
              <c:f>fig_a1!$E$3</c:f>
              <c:strCache>
                <c:ptCount val="1"/>
                <c:pt idx="0">
                  <c:v>Secondo ciclo (secondaria di II grado e, dal 2004, percorsi IeFP)</c:v>
                </c:pt>
              </c:strCache>
            </c:strRef>
          </c:tx>
          <c:marker>
            <c:symbol val="circle"/>
            <c:size val="6"/>
            <c:spPr>
              <a:solidFill>
                <a:srgbClr val="FFC000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fig_a1!$A$4:$A$28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fig_a1!$E$4:$E$28</c:f>
              <c:numCache>
                <c:formatCode>#,##0</c:formatCode>
                <c:ptCount val="25"/>
                <c:pt idx="0">
                  <c:v>155040</c:v>
                </c:pt>
                <c:pt idx="1">
                  <c:v>154484</c:v>
                </c:pt>
                <c:pt idx="2">
                  <c:v>155707</c:v>
                </c:pt>
                <c:pt idx="3">
                  <c:v>157225</c:v>
                </c:pt>
                <c:pt idx="4">
                  <c:v>163382</c:v>
                </c:pt>
                <c:pt idx="5">
                  <c:v>169759</c:v>
                </c:pt>
                <c:pt idx="6">
                  <c:v>175306</c:v>
                </c:pt>
                <c:pt idx="7">
                  <c:v>176567</c:v>
                </c:pt>
                <c:pt idx="8">
                  <c:v>175861</c:v>
                </c:pt>
                <c:pt idx="9">
                  <c:v>175883</c:v>
                </c:pt>
                <c:pt idx="10">
                  <c:v>176391</c:v>
                </c:pt>
                <c:pt idx="11">
                  <c:v>178565</c:v>
                </c:pt>
                <c:pt idx="12">
                  <c:v>180793</c:v>
                </c:pt>
                <c:pt idx="13">
                  <c:v>182803</c:v>
                </c:pt>
                <c:pt idx="14">
                  <c:v>185205</c:v>
                </c:pt>
                <c:pt idx="15">
                  <c:v>186283</c:v>
                </c:pt>
                <c:pt idx="16">
                  <c:v>188270</c:v>
                </c:pt>
                <c:pt idx="17">
                  <c:v>189976</c:v>
                </c:pt>
                <c:pt idx="18">
                  <c:v>190853</c:v>
                </c:pt>
                <c:pt idx="19">
                  <c:v>191494</c:v>
                </c:pt>
                <c:pt idx="20">
                  <c:v>194245</c:v>
                </c:pt>
                <c:pt idx="21">
                  <c:v>194649</c:v>
                </c:pt>
                <c:pt idx="22">
                  <c:v>194530</c:v>
                </c:pt>
                <c:pt idx="23">
                  <c:v>195257</c:v>
                </c:pt>
                <c:pt idx="24">
                  <c:v>195449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22-436F-8939-6C5E2D12B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488384"/>
        <c:axId val="1"/>
      </c:lineChart>
      <c:catAx>
        <c:axId val="14784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"/>
          <c:min val="80000"/>
        </c:scaling>
        <c:delete val="0"/>
        <c:axPos val="l"/>
        <c:majorGridlines>
          <c:spPr>
            <a:ln w="3175">
              <a:solidFill>
                <a:srgbClr val="E3E3E3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4784883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4948603122722868"/>
          <c:y val="8.371296169026253E-2"/>
          <c:w val="0.2445241249049476"/>
          <c:h val="0.80922960969615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92209151028189E-2"/>
          <c:y val="4.2882950105052331E-2"/>
          <c:w val="0.63705170403089817"/>
          <c:h val="0.77809871646343454"/>
        </c:manualLayout>
      </c:layout>
      <c:lineChart>
        <c:grouping val="standard"/>
        <c:varyColors val="0"/>
        <c:ser>
          <c:idx val="0"/>
          <c:order val="0"/>
          <c:tx>
            <c:strRef>
              <c:f>fig_a2!$C$5</c:f>
              <c:strCache>
                <c:ptCount val="1"/>
                <c:pt idx="0">
                  <c:v>Scuola dell'infanzia</c:v>
                </c:pt>
              </c:strCache>
            </c:strRef>
          </c:tx>
          <c:marker>
            <c:symbol val="triangle"/>
            <c:size val="6"/>
            <c:spPr>
              <a:solidFill>
                <a:srgbClr val="1F497D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fig_a2!$B$6:$B$19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fig_a2!$C$6:$C$19</c:f>
              <c:numCache>
                <c:formatCode>0.0</c:formatCode>
                <c:ptCount val="14"/>
                <c:pt idx="0">
                  <c:v>1.2017011878984463</c:v>
                </c:pt>
                <c:pt idx="1">
                  <c:v>1.1217879786309715</c:v>
                </c:pt>
                <c:pt idx="2">
                  <c:v>1.1069051037723534</c:v>
                </c:pt>
                <c:pt idx="3">
                  <c:v>1.1649267836009396</c:v>
                </c:pt>
                <c:pt idx="4">
                  <c:v>1.3259877393394368</c:v>
                </c:pt>
                <c:pt idx="5">
                  <c:v>1.6244955125960598</c:v>
                </c:pt>
                <c:pt idx="6">
                  <c:v>1.8261761410039694</c:v>
                </c:pt>
                <c:pt idx="7">
                  <c:v>2.1368902468881905</c:v>
                </c:pt>
                <c:pt idx="8">
                  <c:v>2.3228980050405368</c:v>
                </c:pt>
                <c:pt idx="9">
                  <c:v>2.1980037766387914</c:v>
                </c:pt>
                <c:pt idx="10">
                  <c:v>2.3607476430847396</c:v>
                </c:pt>
                <c:pt idx="11">
                  <c:v>2.6115293853241939</c:v>
                </c:pt>
                <c:pt idx="12">
                  <c:v>3.032746288254875</c:v>
                </c:pt>
                <c:pt idx="13">
                  <c:v>3.1810077883081544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1-493F-B89F-9E3FE0D498D0}"/>
            </c:ext>
          </c:extLst>
        </c:ser>
        <c:ser>
          <c:idx val="1"/>
          <c:order val="1"/>
          <c:tx>
            <c:strRef>
              <c:f>fig_a2!$D$5</c:f>
              <c:strCache>
                <c:ptCount val="1"/>
                <c:pt idx="0">
                  <c:v>Primaria</c:v>
                </c:pt>
              </c:strCache>
            </c:strRef>
          </c:tx>
          <c:marker>
            <c:symbol val="square"/>
            <c:size val="6"/>
            <c:spPr>
              <a:solidFill>
                <a:srgbClr val="C00000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fig_a2!$B$6:$B$19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fig_a2!$D$6:$D$19</c:f>
              <c:numCache>
                <c:formatCode>0.0</c:formatCode>
                <c:ptCount val="14"/>
                <c:pt idx="0">
                  <c:v>2.8457382384227325</c:v>
                </c:pt>
                <c:pt idx="1">
                  <c:v>2.7063280394447964</c:v>
                </c:pt>
                <c:pt idx="2">
                  <c:v>2.6152930985900791</c:v>
                </c:pt>
                <c:pt idx="3">
                  <c:v>2.6160681190517212</c:v>
                </c:pt>
                <c:pt idx="4">
                  <c:v>2.6386850448398875</c:v>
                </c:pt>
                <c:pt idx="5">
                  <c:v>2.7289762795849057</c:v>
                </c:pt>
                <c:pt idx="6">
                  <c:v>2.8634711374402562</c:v>
                </c:pt>
                <c:pt idx="7">
                  <c:v>3.1663658243080621</c:v>
                </c:pt>
                <c:pt idx="8">
                  <c:v>3.5581518852894316</c:v>
                </c:pt>
                <c:pt idx="9">
                  <c:v>3.7695638446619459</c:v>
                </c:pt>
                <c:pt idx="10">
                  <c:v>4.2093898665188672</c:v>
                </c:pt>
                <c:pt idx="11">
                  <c:v>4.5549310828825966</c:v>
                </c:pt>
                <c:pt idx="12">
                  <c:v>4.922362397049711</c:v>
                </c:pt>
                <c:pt idx="13">
                  <c:v>5.4055223751406558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1-493F-B89F-9E3FE0D498D0}"/>
            </c:ext>
          </c:extLst>
        </c:ser>
        <c:ser>
          <c:idx val="2"/>
          <c:order val="2"/>
          <c:tx>
            <c:strRef>
              <c:f>fig_a2!$E$5</c:f>
              <c:strCache>
                <c:ptCount val="1"/>
                <c:pt idx="0">
                  <c:v>Secondaria di I grado</c:v>
                </c:pt>
              </c:strCache>
            </c:strRef>
          </c:tx>
          <c:marker>
            <c:symbol val="circle"/>
            <c:size val="6"/>
            <c:spPr>
              <a:solidFill>
                <a:srgbClr val="92D050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fig_a2!$B$6:$B$19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fig_a2!$E$6:$E$19</c:f>
              <c:numCache>
                <c:formatCode>0.0</c:formatCode>
                <c:ptCount val="14"/>
                <c:pt idx="0">
                  <c:v>3.7467322581453426</c:v>
                </c:pt>
                <c:pt idx="1">
                  <c:v>3.8003136873359225</c:v>
                </c:pt>
                <c:pt idx="2">
                  <c:v>3.7556660577768755</c:v>
                </c:pt>
                <c:pt idx="3">
                  <c:v>3.734259661311333</c:v>
                </c:pt>
                <c:pt idx="4">
                  <c:v>3.6400999343434779</c:v>
                </c:pt>
                <c:pt idx="5">
                  <c:v>3.6022193768672639</c:v>
                </c:pt>
                <c:pt idx="6">
                  <c:v>3.6717468562055764</c:v>
                </c:pt>
                <c:pt idx="7">
                  <c:v>3.8335093516846657</c:v>
                </c:pt>
                <c:pt idx="8">
                  <c:v>3.9886642416039253</c:v>
                </c:pt>
                <c:pt idx="9">
                  <c:v>4.0212533688124728</c:v>
                </c:pt>
                <c:pt idx="10">
                  <c:v>4.195484965676437</c:v>
                </c:pt>
                <c:pt idx="11">
                  <c:v>4.5891197661062959</c:v>
                </c:pt>
                <c:pt idx="12">
                  <c:v>5.0186936441609857</c:v>
                </c:pt>
                <c:pt idx="13">
                  <c:v>5.4982970663299335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21-493F-B89F-9E3FE0D498D0}"/>
            </c:ext>
          </c:extLst>
        </c:ser>
        <c:ser>
          <c:idx val="3"/>
          <c:order val="3"/>
          <c:tx>
            <c:strRef>
              <c:f>fig_a2!$F$5</c:f>
              <c:strCache>
                <c:ptCount val="1"/>
                <c:pt idx="0">
                  <c:v>Secondaria II grado</c:v>
                </c:pt>
              </c:strCache>
            </c:strRef>
          </c:tx>
          <c:marker>
            <c:symbol val="circle"/>
            <c:size val="6"/>
            <c:spPr>
              <a:solidFill>
                <a:srgbClr val="FFC000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fig_a2!$B$6:$B$19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fig_a2!$F$6:$F$19</c:f>
              <c:numCache>
                <c:formatCode>0.0</c:formatCode>
                <c:ptCount val="14"/>
                <c:pt idx="0">
                  <c:v>2.1389986147322322</c:v>
                </c:pt>
                <c:pt idx="1">
                  <c:v>2.2102654952000189</c:v>
                </c:pt>
                <c:pt idx="2">
                  <c:v>2.3114887976234155</c:v>
                </c:pt>
                <c:pt idx="3">
                  <c:v>2.4811797703669582</c:v>
                </c:pt>
                <c:pt idx="4">
                  <c:v>2.5018690126397414</c:v>
                </c:pt>
                <c:pt idx="5">
                  <c:v>2.6097094515819643</c:v>
                </c:pt>
                <c:pt idx="6">
                  <c:v>2.876305133477282</c:v>
                </c:pt>
                <c:pt idx="7">
                  <c:v>2.9373997705780632</c:v>
                </c:pt>
                <c:pt idx="8">
                  <c:v>2.8974752692836798</c:v>
                </c:pt>
                <c:pt idx="9">
                  <c:v>3.0270820629583839</c:v>
                </c:pt>
                <c:pt idx="10">
                  <c:v>3.0566422009159355</c:v>
                </c:pt>
                <c:pt idx="11">
                  <c:v>3.2400794536446007</c:v>
                </c:pt>
                <c:pt idx="12">
                  <c:v>3.3819488480236735</c:v>
                </c:pt>
                <c:pt idx="13">
                  <c:v>3.7446429565314188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21-493F-B89F-9E3FE0D49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488384"/>
        <c:axId val="1"/>
      </c:lineChart>
      <c:catAx>
        <c:axId val="14784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E3E3E3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4784883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4948603122722868"/>
          <c:y val="8.371296169026253E-2"/>
          <c:w val="0.2445241249049476"/>
          <c:h val="0.80922960969615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617044602050064E-2"/>
          <c:y val="8.8967971530249199E-2"/>
          <c:w val="0.82184061796691299"/>
          <c:h val="0.6583629893238434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fig_a3!$C$3</c:f>
              <c:strCache>
                <c:ptCount val="1"/>
                <c:pt idx="0">
                  <c:v>Valori Assoluti</c:v>
                </c:pt>
              </c:strCache>
            </c:strRef>
          </c:tx>
          <c:spPr>
            <a:solidFill>
              <a:srgbClr val="FFC000"/>
            </a:solidFill>
            <a:effectLst>
              <a:glow>
                <a:schemeClr val="accent1"/>
              </a:glow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fig_a3!$B$4:$B$22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fig_a3!$C$4:$C$22</c:f>
              <c:numCache>
                <c:formatCode>#,##0</c:formatCode>
                <c:ptCount val="19"/>
                <c:pt idx="0">
                  <c:v>68057</c:v>
                </c:pt>
                <c:pt idx="1">
                  <c:v>68805</c:v>
                </c:pt>
                <c:pt idx="2">
                  <c:v>68524</c:v>
                </c:pt>
                <c:pt idx="3">
                  <c:v>68516</c:v>
                </c:pt>
                <c:pt idx="4">
                  <c:v>68427</c:v>
                </c:pt>
                <c:pt idx="5">
                  <c:v>68097</c:v>
                </c:pt>
                <c:pt idx="6">
                  <c:v>67173</c:v>
                </c:pt>
                <c:pt idx="7">
                  <c:v>66182</c:v>
                </c:pt>
                <c:pt idx="8">
                  <c:v>64125</c:v>
                </c:pt>
                <c:pt idx="9">
                  <c:v>62402</c:v>
                </c:pt>
                <c:pt idx="10">
                  <c:v>61434</c:v>
                </c:pt>
                <c:pt idx="11">
                  <c:v>60117</c:v>
                </c:pt>
                <c:pt idx="12">
                  <c:v>59148</c:v>
                </c:pt>
                <c:pt idx="13">
                  <c:v>57922</c:v>
                </c:pt>
                <c:pt idx="14">
                  <c:v>54797</c:v>
                </c:pt>
                <c:pt idx="15">
                  <c:v>55206</c:v>
                </c:pt>
                <c:pt idx="16">
                  <c:v>55047</c:v>
                </c:pt>
                <c:pt idx="17">
                  <c:v>53485</c:v>
                </c:pt>
                <c:pt idx="18">
                  <c:v>52305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A-4116-9F73-0C160CA31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axId val="1518917872"/>
        <c:axId val="1"/>
      </c:barChart>
      <c:lineChart>
        <c:grouping val="standard"/>
        <c:varyColors val="0"/>
        <c:ser>
          <c:idx val="0"/>
          <c:order val="1"/>
          <c:tx>
            <c:strRef>
              <c:f>fig_a3!$D$3</c:f>
              <c:strCache>
                <c:ptCount val="1"/>
                <c:pt idx="0">
                  <c:v>Incidenza %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9"/>
            <c:spPr>
              <a:solidFill>
                <a:srgbClr val="92D050"/>
              </a:solidFill>
              <a:ln>
                <a:solidFill>
                  <a:srgbClr val="92D050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fig_a3!$B$4:$B$22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fig_a3!$D$4:$D$22</c:f>
              <c:numCache>
                <c:formatCode>0.0</c:formatCode>
                <c:ptCount val="19"/>
                <c:pt idx="0">
                  <c:v>11.95074796436743</c:v>
                </c:pt>
                <c:pt idx="1">
                  <c:v>11.97310423674397</c:v>
                </c:pt>
                <c:pt idx="2">
                  <c:v>11.85489158735898</c:v>
                </c:pt>
                <c:pt idx="3">
                  <c:v>11.748164456469928</c:v>
                </c:pt>
                <c:pt idx="4">
                  <c:v>11.655918154594605</c:v>
                </c:pt>
                <c:pt idx="5">
                  <c:v>11.525084664869285</c:v>
                </c:pt>
                <c:pt idx="6">
                  <c:v>11.319962993109236</c:v>
                </c:pt>
                <c:pt idx="7">
                  <c:v>11.145747549205355</c:v>
                </c:pt>
                <c:pt idx="8">
                  <c:v>10.783469760092183</c:v>
                </c:pt>
                <c:pt idx="9">
                  <c:v>10.534223311624075</c:v>
                </c:pt>
                <c:pt idx="10">
                  <c:v>10.407144768984223</c:v>
                </c:pt>
                <c:pt idx="11">
                  <c:v>10.264496422101526</c:v>
                </c:pt>
                <c:pt idx="12">
                  <c:v>10.182306460775706</c:v>
                </c:pt>
                <c:pt idx="13">
                  <c:v>10.076072415790636</c:v>
                </c:pt>
                <c:pt idx="14">
                  <c:v>9.6806277912827188</c:v>
                </c:pt>
                <c:pt idx="15">
                  <c:v>9.8521798255711239</c:v>
                </c:pt>
                <c:pt idx="16">
                  <c:v>9.933955530659631</c:v>
                </c:pt>
                <c:pt idx="17">
                  <c:v>9.7869506105293205</c:v>
                </c:pt>
                <c:pt idx="18">
                  <c:v>9.6847839370160376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A-4116-9F73-0C160CA31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18917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240000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00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518917872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4"/>
          <c:min val="0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3"/>
        <c:crosses val="max"/>
        <c:crossBetween val="between"/>
        <c:majorUnit val="2"/>
      </c:valAx>
      <c:spPr>
        <a:noFill/>
        <a:ln w="12700">
          <a:solidFill>
            <a:schemeClr val="bg1">
              <a:lumMod val="8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977298524404086"/>
          <c:y val="0.86348501664816868"/>
          <c:w val="0.60839954597048806"/>
          <c:h val="0.117647058823529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>
      <c:oddHeader>&amp;A</c:oddHeader>
      <c:oddFooter>Page &amp;P</c:oddFooter>
    </c:headerFooter>
    <c:pageMargins b="1" l="0.75000000000000044" r="0.750000000000000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97510373443988"/>
          <c:y val="8.5036046150891553E-2"/>
          <c:w val="0.61471809586383186"/>
          <c:h val="0.88459433307234347"/>
        </c:manualLayout>
      </c:layout>
      <c:pieChart>
        <c:varyColors val="1"/>
        <c:ser>
          <c:idx val="0"/>
          <c:order val="0"/>
          <c:tx>
            <c:strRef>
              <c:f>fig_a4!$C$8</c:f>
              <c:strCache>
                <c:ptCount val="1"/>
                <c:pt idx="0">
                  <c:v>iscritti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25"/>
          <c:dPt>
            <c:idx val="0"/>
            <c:bubble3D val="0"/>
            <c:spPr>
              <a:solidFill>
                <a:schemeClr val="tx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7EF5-468E-AC2C-77E9B39FD2D3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EF5-468E-AC2C-77E9B39FD2D3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EF5-468E-AC2C-77E9B39FD2D3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7EF5-468E-AC2C-77E9B39FD2D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EF5-468E-AC2C-77E9B39FD2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fig_a4!$B$9:$B$12</c:f>
              <c:strCache>
                <c:ptCount val="4"/>
                <c:pt idx="0">
                  <c:v>Scuola dell'infanzia</c:v>
                </c:pt>
                <c:pt idx="1">
                  <c:v>Primaria</c:v>
                </c:pt>
                <c:pt idx="2">
                  <c:v>Secondaria di I grado</c:v>
                </c:pt>
                <c:pt idx="3">
                  <c:v>Secondaria di II grado</c:v>
                </c:pt>
              </c:strCache>
            </c:strRef>
          </c:cat>
          <c:val>
            <c:numRef>
              <c:f>fig_a4!$C$9:$C$12</c:f>
              <c:numCache>
                <c:formatCode>#,##0</c:formatCode>
                <c:ptCount val="4"/>
                <c:pt idx="0">
                  <c:v>28723</c:v>
                </c:pt>
                <c:pt idx="1">
                  <c:v>10487</c:v>
                </c:pt>
                <c:pt idx="2">
                  <c:v>7110</c:v>
                </c:pt>
                <c:pt idx="3">
                  <c:v>5985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EF-481F-BE29-7FD26E681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>
      <c:oddFooter>&amp;L
&amp;Cwww.sisform.piemonte.it</c:oddFooter>
    </c:headerFooter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fig_a5!$B$4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fig_a5!$A$5:$A$12</c:f>
              <c:strCache>
                <c:ptCount val="8"/>
                <c:pt idx="0">
                  <c:v>Unione Europea 
(27 Paesi)</c:v>
                </c:pt>
                <c:pt idx="1">
                  <c:v>Centro (IT)</c:v>
                </c:pt>
                <c:pt idx="2">
                  <c:v>Nord-Est</c:v>
                </c:pt>
                <c:pt idx="3">
                  <c:v>Nord-Ovest</c:v>
                </c:pt>
                <c:pt idx="4">
                  <c:v>Piemonte</c:v>
                </c:pt>
                <c:pt idx="5">
                  <c:v>Italia</c:v>
                </c:pt>
                <c:pt idx="6">
                  <c:v>Sud</c:v>
                </c:pt>
                <c:pt idx="7">
                  <c:v>Isole</c:v>
                </c:pt>
              </c:strCache>
            </c:strRef>
          </c:cat>
          <c:val>
            <c:numRef>
              <c:f>fig_a5!$B$5:$B$12</c:f>
              <c:numCache>
                <c:formatCode>0.0</c:formatCode>
                <c:ptCount val="8"/>
                <c:pt idx="0">
                  <c:v>76.099999999999994</c:v>
                </c:pt>
                <c:pt idx="1">
                  <c:v>66.599999999999994</c:v>
                </c:pt>
                <c:pt idx="2">
                  <c:v>64</c:v>
                </c:pt>
                <c:pt idx="3">
                  <c:v>62.7</c:v>
                </c:pt>
                <c:pt idx="4">
                  <c:v>61.4</c:v>
                </c:pt>
                <c:pt idx="5">
                  <c:v>59.9</c:v>
                </c:pt>
                <c:pt idx="6">
                  <c:v>52.6</c:v>
                </c:pt>
                <c:pt idx="7">
                  <c:v>49.7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E-47B3-95E5-D1CAECC3FC60}"/>
            </c:ext>
          </c:extLst>
        </c:ser>
        <c:ser>
          <c:idx val="1"/>
          <c:order val="1"/>
          <c:tx>
            <c:strRef>
              <c:f>fig_a5!$C$4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fig_a5!$A$5:$A$12</c:f>
              <c:strCache>
                <c:ptCount val="8"/>
                <c:pt idx="0">
                  <c:v>Unione Europea 
(27 Paesi)</c:v>
                </c:pt>
                <c:pt idx="1">
                  <c:v>Centro (IT)</c:v>
                </c:pt>
                <c:pt idx="2">
                  <c:v>Nord-Est</c:v>
                </c:pt>
                <c:pt idx="3">
                  <c:v>Nord-Ovest</c:v>
                </c:pt>
                <c:pt idx="4">
                  <c:v>Piemonte</c:v>
                </c:pt>
                <c:pt idx="5">
                  <c:v>Italia</c:v>
                </c:pt>
                <c:pt idx="6">
                  <c:v>Sud</c:v>
                </c:pt>
                <c:pt idx="7">
                  <c:v>Isole</c:v>
                </c:pt>
              </c:strCache>
            </c:strRef>
          </c:cat>
          <c:val>
            <c:numRef>
              <c:f>fig_a5!$C$5:$C$12</c:f>
              <c:numCache>
                <c:formatCode>0.0</c:formatCode>
                <c:ptCount val="8"/>
                <c:pt idx="0">
                  <c:v>80.5</c:v>
                </c:pt>
                <c:pt idx="1">
                  <c:v>72.2</c:v>
                </c:pt>
                <c:pt idx="2">
                  <c:v>71.3</c:v>
                </c:pt>
                <c:pt idx="3">
                  <c:v>69.099999999999994</c:v>
                </c:pt>
                <c:pt idx="4">
                  <c:v>67.5</c:v>
                </c:pt>
                <c:pt idx="5">
                  <c:v>66.7</c:v>
                </c:pt>
                <c:pt idx="6">
                  <c:v>60.2</c:v>
                </c:pt>
                <c:pt idx="7">
                  <c:v>56.3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EE-47B3-95E5-D1CAECC3F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2"/>
        <c:overlap val="-30"/>
        <c:axId val="737309040"/>
        <c:axId val="737311952"/>
      </c:barChart>
      <c:catAx>
        <c:axId val="73730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737311952"/>
        <c:crosses val="autoZero"/>
        <c:auto val="1"/>
        <c:lblAlgn val="ctr"/>
        <c:lblOffset val="100"/>
        <c:noMultiLvlLbl val="0"/>
      </c:catAx>
      <c:valAx>
        <c:axId val="73731195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3730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sform.piemonte.it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18</xdr:col>
      <xdr:colOff>112395</xdr:colOff>
      <xdr:row>3</xdr:row>
      <xdr:rowOff>38215</xdr:rowOff>
    </xdr:to>
    <xdr:grpSp>
      <xdr:nvGrpSpPr>
        <xdr:cNvPr id="13" name="Gruppo 12"/>
        <xdr:cNvGrpSpPr/>
      </xdr:nvGrpSpPr>
      <xdr:grpSpPr>
        <a:xfrm>
          <a:off x="6400800" y="0"/>
          <a:ext cx="3312795" cy="895465"/>
          <a:chOff x="6812280" y="28575"/>
          <a:chExt cx="3312795" cy="819265"/>
        </a:xfrm>
      </xdr:grpSpPr>
      <xdr:grpSp>
        <xdr:nvGrpSpPr>
          <xdr:cNvPr id="14" name="Gruppo 13"/>
          <xdr:cNvGrpSpPr/>
        </xdr:nvGrpSpPr>
        <xdr:grpSpPr>
          <a:xfrm>
            <a:off x="6812280" y="171450"/>
            <a:ext cx="1903095" cy="581025"/>
            <a:chOff x="6263640" y="137160"/>
            <a:chExt cx="1844040" cy="609600"/>
          </a:xfrm>
        </xdr:grpSpPr>
        <xdr:pic>
          <xdr:nvPicPr>
            <xdr:cNvPr id="16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63640" y="137160"/>
              <a:ext cx="476782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7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42501" y="144780"/>
              <a:ext cx="120269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8" name="Rettangolo 17">
              <a:hlinkClick xmlns:r="http://schemas.openxmlformats.org/officeDocument/2006/relationships" r:id="rId3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  <xdr:pic>
        <xdr:nvPicPr>
          <xdr:cNvPr id="15" name="Immagine 14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15375" y="28575"/>
            <a:ext cx="1409700" cy="81926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64770</xdr:rowOff>
    </xdr:from>
    <xdr:to>
      <xdr:col>6</xdr:col>
      <xdr:colOff>215264</xdr:colOff>
      <xdr:row>28</xdr:row>
      <xdr:rowOff>30480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243840</xdr:rowOff>
    </xdr:from>
    <xdr:to>
      <xdr:col>13</xdr:col>
      <xdr:colOff>289559</xdr:colOff>
      <xdr:row>20</xdr:row>
      <xdr:rowOff>129540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</xdr:row>
      <xdr:rowOff>29210</xdr:rowOff>
    </xdr:from>
    <xdr:to>
      <xdr:col>9</xdr:col>
      <xdr:colOff>340995</xdr:colOff>
      <xdr:row>22</xdr:row>
      <xdr:rowOff>24765</xdr:rowOff>
    </xdr:to>
    <xdr:graphicFrame macro="">
      <xdr:nvGraphicFramePr>
        <xdr:cNvPr id="2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32385</xdr:rowOff>
    </xdr:from>
    <xdr:to>
      <xdr:col>7</xdr:col>
      <xdr:colOff>528320</xdr:colOff>
      <xdr:row>21</xdr:row>
      <xdr:rowOff>168275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19</xdr:col>
      <xdr:colOff>381000</xdr:colOff>
      <xdr:row>17</xdr:row>
      <xdr:rowOff>19050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tabSelected="1" zoomScaleNormal="100" workbookViewId="0">
      <selection activeCell="A2" sqref="A2:L2"/>
    </sheetView>
  </sheetViews>
  <sheetFormatPr defaultRowHeight="13.5" x14ac:dyDescent="0.3"/>
  <sheetData>
    <row r="1" spans="1:16" ht="18.75" x14ac:dyDescent="0.3">
      <c r="A1" s="5" t="s">
        <v>107</v>
      </c>
      <c r="B1" s="1"/>
      <c r="C1" s="1"/>
      <c r="D1" s="1"/>
    </row>
    <row r="2" spans="1:16" ht="39.4" customHeight="1" x14ac:dyDescent="0.3">
      <c r="A2" s="122" t="s">
        <v>68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6" ht="9.75" customHeight="1" x14ac:dyDescent="0.3">
      <c r="A3" s="3"/>
      <c r="B3" s="1"/>
      <c r="C3" s="1"/>
      <c r="D3" s="1"/>
    </row>
    <row r="4" spans="1:16" ht="18.75" x14ac:dyDescent="0.3">
      <c r="A4" s="121" t="s">
        <v>0</v>
      </c>
      <c r="B4" s="121"/>
      <c r="C4" s="17"/>
      <c r="D4" s="1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9.899999999999999" customHeight="1" x14ac:dyDescent="0.4">
      <c r="A5" s="21" t="s">
        <v>1</v>
      </c>
      <c r="B5" s="4" t="str">
        <f>tab_a1!A1</f>
        <v>Tab. A.1 L'evoluzione del sistema di istruzione e formazione in Piemonte nell'ultimo quinquennio</v>
      </c>
      <c r="C5" s="1"/>
      <c r="D5" s="1"/>
    </row>
    <row r="6" spans="1:16" ht="19.899999999999999" customHeight="1" x14ac:dyDescent="0.4">
      <c r="A6" s="21" t="s">
        <v>1</v>
      </c>
      <c r="B6" s="2" t="str">
        <f>tab_a2!A1</f>
        <v>Tab. A.2 Allievi con disabilità nelle scuole piemontesi per provincia e livello di scuola, a.s. 2024/25</v>
      </c>
      <c r="C6" s="1"/>
      <c r="D6" s="1"/>
    </row>
    <row r="7" spans="1:16" ht="19.899999999999999" customHeight="1" x14ac:dyDescent="0.4">
      <c r="A7" s="21" t="s">
        <v>1</v>
      </c>
      <c r="B7" s="2" t="str">
        <f>fig_a1!A1</f>
        <v>Fig. A.1 Andamento del numero di iscritti per livello di scuola nel sistema di istruzione e formazione piemontese, aa.ss 2000/01-2024/25</v>
      </c>
      <c r="C7" s="1"/>
      <c r="D7" s="1"/>
    </row>
    <row r="8" spans="1:16" ht="19.899999999999999" customHeight="1" x14ac:dyDescent="0.4">
      <c r="A8" s="21" t="s">
        <v>1</v>
      </c>
      <c r="B8" s="2" t="str">
        <f>fig_a2!A1</f>
        <v>Fig. A.2 Andamento degli allievi con disabilità, per livello di scuola in Piemonte (ogni 100 iscritti), aa.ss. 2011/12-2024/25</v>
      </c>
      <c r="C8" s="11"/>
      <c r="D8" s="11"/>
    </row>
    <row r="9" spans="1:16" ht="21" customHeight="1" x14ac:dyDescent="0.3">
      <c r="A9" s="78" t="s">
        <v>69</v>
      </c>
      <c r="B9" s="78"/>
      <c r="C9" s="76"/>
      <c r="D9" s="76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16" ht="21" customHeight="1" x14ac:dyDescent="0.4">
      <c r="A10" s="21" t="s">
        <v>1</v>
      </c>
      <c r="B10" s="2" t="str">
        <f>tab_a3!A1</f>
        <v>Tab. A.3  Scuola non statale: iscritti per livello di scuola e provincia, valori assoluti e incidenza % sul totale allievi, a.s. 2024/25</v>
      </c>
      <c r="C10" s="1"/>
      <c r="D10" s="1"/>
    </row>
    <row r="11" spans="1:16" ht="21" customHeight="1" x14ac:dyDescent="0.4">
      <c r="A11" s="21" t="s">
        <v>1</v>
      </c>
      <c r="B11" s="2" t="str">
        <f>fig_a3!A1</f>
        <v>Fig. A.3 Scuola non statale: andamento degli iscritti  in Piemonte, valori assoluti e percentuali, aa.ss. 2006/07-2024/25</v>
      </c>
    </row>
    <row r="12" spans="1:16" ht="21" customHeight="1" x14ac:dyDescent="0.4">
      <c r="A12" s="21" t="s">
        <v>1</v>
      </c>
      <c r="B12" s="2" t="str">
        <f>fig_a4!A1</f>
        <v>Fig. A.4 Scuola non statale: distribuzione percentuale degli iscritti per livello di scuola, a.s. 2024/25</v>
      </c>
    </row>
    <row r="13" spans="1:16" ht="19.5" customHeight="1" x14ac:dyDescent="0.3">
      <c r="A13" s="119" t="s">
        <v>70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</row>
    <row r="14" spans="1:16" ht="30" x14ac:dyDescent="0.4">
      <c r="A14" s="21" t="s">
        <v>1</v>
      </c>
      <c r="B14" s="85" t="str">
        <f>tab_a4!A1</f>
        <v>Tab. A.4 Punti di erogazione del servizio per livello di scuola e tipo di gestione, a.s. 2024/25</v>
      </c>
    </row>
    <row r="15" spans="1:16" ht="19.899999999999999" customHeight="1" x14ac:dyDescent="0.4">
      <c r="A15" s="21" t="s">
        <v>1</v>
      </c>
      <c r="B15" s="2" t="str">
        <f>tab_a5!A1</f>
        <v>Tab. A.5 Istituzioni scolastiche autonome, sedi classi e iscritti in Piemonte, per provincia, a.s. 2024/25</v>
      </c>
      <c r="C15" s="1"/>
      <c r="D15" s="1"/>
    </row>
    <row r="16" spans="1:16" ht="19.899999999999999" customHeight="1" x14ac:dyDescent="0.4">
      <c r="A16" s="21" t="s">
        <v>1</v>
      </c>
      <c r="B16" s="2" t="str">
        <f>tab_a6!A1</f>
        <v>Tab. A.6  Istituzioni scolastiche autonome per tipo e provincia, a.s. 2024/25</v>
      </c>
      <c r="C16" s="1"/>
      <c r="D16" s="1"/>
    </row>
    <row r="17" spans="1:16" ht="22.5" customHeight="1" x14ac:dyDescent="0.3">
      <c r="A17" s="120" t="s">
        <v>94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</row>
    <row r="18" spans="1:16" ht="19.899999999999999" customHeight="1" x14ac:dyDescent="0.4">
      <c r="A18" s="21" t="s">
        <v>1</v>
      </c>
      <c r="B18" s="2" t="str">
        <f>fig_a5!A1</f>
        <v>Fig. A.5 Quota di popolazione 25-64enne con almeno un titolo del secondo ciclo, anni 2015-2024</v>
      </c>
      <c r="C18" s="1"/>
      <c r="D18" s="1"/>
    </row>
    <row r="19" spans="1:16" ht="14.25" x14ac:dyDescent="0.3">
      <c r="A19" s="1"/>
      <c r="B19" s="2"/>
    </row>
    <row r="20" spans="1:16" ht="15.75" x14ac:dyDescent="0.3">
      <c r="A20" s="6" t="s">
        <v>131</v>
      </c>
      <c r="B20" s="2"/>
    </row>
    <row r="21" spans="1:16" ht="14.25" x14ac:dyDescent="0.3">
      <c r="A21" s="1"/>
      <c r="B21" s="2"/>
    </row>
    <row r="22" spans="1:16" ht="14.25" x14ac:dyDescent="0.3">
      <c r="A22" s="1"/>
      <c r="B22" s="2"/>
    </row>
    <row r="23" spans="1:16" ht="14.25" x14ac:dyDescent="0.3">
      <c r="A23" s="1"/>
      <c r="B23" s="2"/>
    </row>
    <row r="24" spans="1:16" ht="14.25" x14ac:dyDescent="0.3">
      <c r="B24" s="2"/>
    </row>
    <row r="25" spans="1:16" ht="14.25" x14ac:dyDescent="0.3">
      <c r="B25" s="2"/>
    </row>
    <row r="26" spans="1:16" ht="14.25" x14ac:dyDescent="0.3">
      <c r="B26" s="2"/>
    </row>
    <row r="27" spans="1:16" ht="14.25" x14ac:dyDescent="0.3">
      <c r="B27" s="2"/>
    </row>
    <row r="28" spans="1:16" ht="14.25" x14ac:dyDescent="0.3">
      <c r="B28" s="2"/>
    </row>
    <row r="29" spans="1:16" ht="14.25" x14ac:dyDescent="0.3">
      <c r="B29" s="2"/>
    </row>
    <row r="30" spans="1:16" ht="14.25" x14ac:dyDescent="0.3">
      <c r="B30" s="2"/>
    </row>
    <row r="31" spans="1:16" ht="14.25" x14ac:dyDescent="0.3">
      <c r="B31" s="2"/>
    </row>
    <row r="32" spans="1:16" ht="14.25" x14ac:dyDescent="0.3">
      <c r="B32" s="2"/>
    </row>
    <row r="33" spans="2:2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</sheetData>
  <mergeCells count="2">
    <mergeCell ref="A4:B4"/>
    <mergeCell ref="A2:L2"/>
  </mergeCells>
  <hyperlinks>
    <hyperlink ref="A6" location="tab_a2!A1" display="→"/>
    <hyperlink ref="A7" location="fig_a1!A1" display="→"/>
    <hyperlink ref="A15" location="tab_a5!A1" display="→"/>
    <hyperlink ref="A16" location="tab_a6!A1" display="→"/>
    <hyperlink ref="A10:A12" location="fig_e4!A1" display="→"/>
    <hyperlink ref="A10" location="tab_a3!A1" display="→"/>
    <hyperlink ref="A11" location="fig_a3!A1" display="→"/>
    <hyperlink ref="A12" location="fig_a4!A1" display="→"/>
    <hyperlink ref="A5" location="tab_a1!A1" display="→"/>
    <hyperlink ref="A14" location="tab_a4!A1" display="→"/>
    <hyperlink ref="A8" location="fig_a2!A1" display="→"/>
    <hyperlink ref="A18" location="fig_a5!A1" display="→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17"/>
  <sheetViews>
    <sheetView showGridLines="0" workbookViewId="0">
      <selection activeCell="F12" sqref="F12"/>
    </sheetView>
  </sheetViews>
  <sheetFormatPr defaultRowHeight="13.5" x14ac:dyDescent="0.3"/>
  <cols>
    <col min="1" max="1" width="25.33203125" customWidth="1"/>
    <col min="2" max="6" width="13" customWidth="1"/>
    <col min="7" max="7" width="1.1640625" customWidth="1"/>
    <col min="8" max="8" width="19.83203125" customWidth="1"/>
    <col min="9" max="9" width="16.1640625" customWidth="1"/>
  </cols>
  <sheetData>
    <row r="1" spans="1:9" ht="36.4" customHeight="1" x14ac:dyDescent="0.3">
      <c r="A1" s="148" t="s">
        <v>116</v>
      </c>
      <c r="B1" s="148"/>
      <c r="C1" s="148"/>
      <c r="D1" s="148"/>
      <c r="E1" s="148"/>
      <c r="F1" s="148"/>
      <c r="G1" s="148"/>
      <c r="H1" s="148"/>
      <c r="I1" s="148"/>
    </row>
    <row r="2" spans="1:9" ht="18.75" x14ac:dyDescent="0.3">
      <c r="A2" s="48"/>
      <c r="B2" s="128" t="s">
        <v>40</v>
      </c>
      <c r="C2" s="128"/>
      <c r="D2" s="128"/>
      <c r="E2" s="128"/>
      <c r="F2" s="128"/>
      <c r="G2" s="42"/>
      <c r="H2" s="150" t="s">
        <v>41</v>
      </c>
      <c r="I2" s="151"/>
    </row>
    <row r="3" spans="1:9" ht="51.75" x14ac:dyDescent="0.3">
      <c r="A3" s="47" t="s">
        <v>42</v>
      </c>
      <c r="B3" s="47" t="s">
        <v>43</v>
      </c>
      <c r="C3" s="47" t="s">
        <v>129</v>
      </c>
      <c r="D3" s="46" t="s">
        <v>4</v>
      </c>
      <c r="E3" s="46" t="s">
        <v>44</v>
      </c>
      <c r="F3" s="47" t="s">
        <v>45</v>
      </c>
      <c r="G3" s="42"/>
      <c r="H3" s="47" t="s">
        <v>42</v>
      </c>
      <c r="I3" s="47" t="s">
        <v>46</v>
      </c>
    </row>
    <row r="4" spans="1:9" ht="14.65" customHeight="1" x14ac:dyDescent="0.3">
      <c r="A4" s="43" t="s">
        <v>28</v>
      </c>
      <c r="B4" s="44">
        <v>47</v>
      </c>
      <c r="C4" s="44">
        <v>404</v>
      </c>
      <c r="D4" s="44">
        <v>2283</v>
      </c>
      <c r="E4" s="44">
        <v>44597</v>
      </c>
      <c r="F4" s="44">
        <v>948.87234042553189</v>
      </c>
      <c r="G4" s="42"/>
      <c r="H4" s="43" t="s">
        <v>28</v>
      </c>
      <c r="I4" s="45">
        <v>2</v>
      </c>
    </row>
    <row r="5" spans="1:9" ht="14.65" customHeight="1" x14ac:dyDescent="0.3">
      <c r="A5" s="43" t="s">
        <v>29</v>
      </c>
      <c r="B5" s="44">
        <v>25</v>
      </c>
      <c r="C5" s="44">
        <v>206</v>
      </c>
      <c r="D5" s="44">
        <v>1180</v>
      </c>
      <c r="E5" s="44">
        <v>23186</v>
      </c>
      <c r="F5" s="44">
        <v>927.44</v>
      </c>
      <c r="G5" s="42"/>
      <c r="H5" s="43" t="s">
        <v>29</v>
      </c>
      <c r="I5" s="45">
        <v>1</v>
      </c>
    </row>
    <row r="6" spans="1:9" ht="14.65" customHeight="1" x14ac:dyDescent="0.3">
      <c r="A6" s="43" t="s">
        <v>30</v>
      </c>
      <c r="B6" s="44">
        <v>21</v>
      </c>
      <c r="C6" s="44">
        <v>183</v>
      </c>
      <c r="D6" s="44">
        <v>997</v>
      </c>
      <c r="E6" s="44">
        <v>17669</v>
      </c>
      <c r="F6" s="44">
        <v>841.38095238095241</v>
      </c>
      <c r="G6" s="42"/>
      <c r="H6" s="43" t="s">
        <v>30</v>
      </c>
      <c r="I6" s="45">
        <v>1</v>
      </c>
    </row>
    <row r="7" spans="1:9" ht="14.65" customHeight="1" x14ac:dyDescent="0.3">
      <c r="A7" s="43" t="s">
        <v>31</v>
      </c>
      <c r="B7" s="44">
        <v>86</v>
      </c>
      <c r="C7" s="44">
        <v>637</v>
      </c>
      <c r="D7" s="44">
        <v>3990</v>
      </c>
      <c r="E7" s="44">
        <v>75120</v>
      </c>
      <c r="F7" s="44">
        <v>873.48837209302326</v>
      </c>
      <c r="G7" s="42"/>
      <c r="H7" s="43" t="s">
        <v>31</v>
      </c>
      <c r="I7" s="45">
        <v>2</v>
      </c>
    </row>
    <row r="8" spans="1:9" ht="14.65" customHeight="1" x14ac:dyDescent="0.3">
      <c r="A8" s="43" t="s">
        <v>101</v>
      </c>
      <c r="B8" s="44">
        <v>41</v>
      </c>
      <c r="C8" s="44">
        <v>283</v>
      </c>
      <c r="D8" s="44">
        <v>2182</v>
      </c>
      <c r="E8" s="44">
        <v>42066</v>
      </c>
      <c r="F8" s="44">
        <v>1026</v>
      </c>
      <c r="G8" s="42"/>
      <c r="H8" s="43" t="s">
        <v>32</v>
      </c>
      <c r="I8" s="45">
        <v>1</v>
      </c>
    </row>
    <row r="9" spans="1:9" ht="14.65" customHeight="1" x14ac:dyDescent="0.3">
      <c r="A9" s="43" t="s">
        <v>33</v>
      </c>
      <c r="B9" s="44">
        <v>252</v>
      </c>
      <c r="C9" s="44">
        <v>1544</v>
      </c>
      <c r="D9" s="44">
        <v>12597</v>
      </c>
      <c r="E9" s="44">
        <v>246512</v>
      </c>
      <c r="F9" s="44">
        <v>978.22222222222217</v>
      </c>
      <c r="G9" s="42"/>
      <c r="H9" s="43" t="s">
        <v>33</v>
      </c>
      <c r="I9" s="45">
        <v>5</v>
      </c>
    </row>
    <row r="10" spans="1:9" ht="14.65" customHeight="1" x14ac:dyDescent="0.3">
      <c r="A10" s="43" t="s">
        <v>84</v>
      </c>
      <c r="B10" s="44">
        <v>25</v>
      </c>
      <c r="C10" s="44">
        <v>187</v>
      </c>
      <c r="D10" s="44">
        <v>999</v>
      </c>
      <c r="E10" s="44">
        <v>17624</v>
      </c>
      <c r="F10" s="44">
        <v>704.96</v>
      </c>
      <c r="G10" s="39"/>
      <c r="H10" s="43" t="s">
        <v>102</v>
      </c>
      <c r="I10" s="45"/>
    </row>
    <row r="11" spans="1:9" ht="14.65" customHeight="1" x14ac:dyDescent="0.3">
      <c r="A11" s="43" t="s">
        <v>35</v>
      </c>
      <c r="B11" s="44">
        <v>23</v>
      </c>
      <c r="C11" s="44">
        <v>190</v>
      </c>
      <c r="D11" s="44">
        <v>1085</v>
      </c>
      <c r="E11" s="44">
        <v>19847</v>
      </c>
      <c r="F11" s="44">
        <v>862.91304347826087</v>
      </c>
      <c r="G11" s="39"/>
      <c r="H11" s="43" t="s">
        <v>105</v>
      </c>
      <c r="I11" s="45"/>
    </row>
    <row r="12" spans="1:9" ht="14.65" customHeight="1" x14ac:dyDescent="0.3">
      <c r="A12" s="43" t="s">
        <v>36</v>
      </c>
      <c r="B12" s="44">
        <f>SUM(B4:B11)</f>
        <v>520</v>
      </c>
      <c r="C12" s="44">
        <f t="shared" ref="C12:E12" si="0">SUM(C4:C11)</f>
        <v>3634</v>
      </c>
      <c r="D12" s="44">
        <f t="shared" si="0"/>
        <v>25313</v>
      </c>
      <c r="E12" s="44">
        <f t="shared" si="0"/>
        <v>486621</v>
      </c>
      <c r="F12" s="44">
        <v>934.38771593090212</v>
      </c>
      <c r="G12" s="39"/>
      <c r="H12" s="43" t="s">
        <v>36</v>
      </c>
      <c r="I12" s="45">
        <v>12</v>
      </c>
    </row>
    <row r="13" spans="1:9" x14ac:dyDescent="0.3">
      <c r="A13" s="68" t="s">
        <v>37</v>
      </c>
      <c r="B13" s="41"/>
      <c r="C13" s="41"/>
      <c r="D13" s="41"/>
      <c r="E13" s="41"/>
      <c r="F13" s="41"/>
      <c r="G13" s="39"/>
      <c r="H13" s="39"/>
      <c r="I13" s="39"/>
    </row>
    <row r="14" spans="1:9" x14ac:dyDescent="0.3">
      <c r="A14" s="149" t="s">
        <v>89</v>
      </c>
      <c r="B14" s="149"/>
      <c r="C14" s="149"/>
      <c r="D14" s="149"/>
      <c r="E14" s="149"/>
      <c r="F14" s="149"/>
      <c r="G14" s="39"/>
      <c r="H14" s="39"/>
      <c r="I14" s="39"/>
    </row>
    <row r="15" spans="1:9" x14ac:dyDescent="0.3">
      <c r="A15" s="40" t="s">
        <v>103</v>
      </c>
      <c r="B15" s="39"/>
      <c r="C15" s="39"/>
      <c r="D15" s="39"/>
      <c r="E15" s="39"/>
      <c r="F15" s="39"/>
      <c r="G15" s="39"/>
      <c r="H15" s="39"/>
      <c r="I15" s="39"/>
    </row>
    <row r="16" spans="1:9" x14ac:dyDescent="0.3">
      <c r="A16" s="41" t="s">
        <v>104</v>
      </c>
    </row>
    <row r="17" spans="1:1" x14ac:dyDescent="0.3">
      <c r="A17" s="41" t="s">
        <v>106</v>
      </c>
    </row>
  </sheetData>
  <mergeCells count="4">
    <mergeCell ref="A1:I1"/>
    <mergeCell ref="A14:F14"/>
    <mergeCell ref="B2:F2"/>
    <mergeCell ref="H2:I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6"/>
  <sheetViews>
    <sheetView showGridLines="0" workbookViewId="0">
      <selection activeCell="A2" sqref="A2:A3"/>
    </sheetView>
  </sheetViews>
  <sheetFormatPr defaultRowHeight="13.5" x14ac:dyDescent="0.3"/>
  <cols>
    <col min="1" max="1" width="12.6640625" customWidth="1"/>
    <col min="2" max="2" width="17.83203125" customWidth="1"/>
    <col min="3" max="3" width="20.6640625" customWidth="1"/>
    <col min="4" max="4" width="17.33203125" customWidth="1"/>
    <col min="5" max="5" width="15.33203125" customWidth="1"/>
    <col min="6" max="6" width="18.83203125" customWidth="1"/>
    <col min="7" max="7" width="15.83203125" customWidth="1"/>
    <col min="8" max="8" width="29.1640625" customWidth="1"/>
  </cols>
  <sheetData>
    <row r="1" spans="1:8" s="83" customFormat="1" ht="21.6" customHeight="1" x14ac:dyDescent="0.3">
      <c r="A1" s="152" t="s">
        <v>117</v>
      </c>
      <c r="B1" s="152"/>
      <c r="C1" s="152"/>
      <c r="D1" s="152"/>
      <c r="E1" s="152"/>
      <c r="F1" s="152"/>
      <c r="G1" s="152"/>
      <c r="H1" s="103"/>
    </row>
    <row r="2" spans="1:8" x14ac:dyDescent="0.3">
      <c r="A2" s="153" t="s">
        <v>42</v>
      </c>
      <c r="B2" s="53" t="s">
        <v>47</v>
      </c>
      <c r="C2" s="53" t="s">
        <v>48</v>
      </c>
      <c r="D2" s="53" t="s">
        <v>49</v>
      </c>
      <c r="E2" s="53" t="s">
        <v>50</v>
      </c>
      <c r="F2" s="53" t="s">
        <v>51</v>
      </c>
      <c r="G2" s="155" t="s">
        <v>52</v>
      </c>
      <c r="H2" s="53" t="s">
        <v>53</v>
      </c>
    </row>
    <row r="3" spans="1:8" ht="40.5" x14ac:dyDescent="0.3">
      <c r="A3" s="154"/>
      <c r="B3" s="89" t="s">
        <v>54</v>
      </c>
      <c r="C3" s="89" t="s">
        <v>55</v>
      </c>
      <c r="D3" s="89" t="s">
        <v>56</v>
      </c>
      <c r="E3" s="89" t="s">
        <v>91</v>
      </c>
      <c r="F3" s="89" t="s">
        <v>57</v>
      </c>
      <c r="G3" s="155"/>
      <c r="H3" s="89" t="s">
        <v>58</v>
      </c>
    </row>
    <row r="4" spans="1:8" ht="13.9" customHeight="1" x14ac:dyDescent="0.3">
      <c r="A4" s="52" t="s">
        <v>28</v>
      </c>
      <c r="B4" s="86">
        <v>1</v>
      </c>
      <c r="C4" s="86">
        <v>31</v>
      </c>
      <c r="D4" s="108"/>
      <c r="E4" s="86">
        <v>15</v>
      </c>
      <c r="F4" s="108"/>
      <c r="G4" s="86">
        <v>47</v>
      </c>
      <c r="H4" s="87">
        <v>96.875</v>
      </c>
    </row>
    <row r="5" spans="1:8" ht="13.9" customHeight="1" x14ac:dyDescent="0.3">
      <c r="A5" s="51" t="s">
        <v>29</v>
      </c>
      <c r="B5" s="86"/>
      <c r="C5" s="86">
        <v>17</v>
      </c>
      <c r="D5" s="86"/>
      <c r="E5" s="86">
        <v>8</v>
      </c>
      <c r="F5" s="108"/>
      <c r="G5" s="86">
        <v>25</v>
      </c>
      <c r="H5" s="87">
        <v>100</v>
      </c>
    </row>
    <row r="6" spans="1:8" ht="13.9" customHeight="1" x14ac:dyDescent="0.3">
      <c r="A6" s="51" t="s">
        <v>30</v>
      </c>
      <c r="B6" s="108"/>
      <c r="C6" s="86">
        <v>15</v>
      </c>
      <c r="D6" s="108"/>
      <c r="E6" s="86">
        <v>6</v>
      </c>
      <c r="F6" s="108"/>
      <c r="G6" s="86">
        <v>21</v>
      </c>
      <c r="H6" s="87">
        <v>100</v>
      </c>
    </row>
    <row r="7" spans="1:8" ht="13.9" customHeight="1" x14ac:dyDescent="0.3">
      <c r="A7" s="51" t="s">
        <v>31</v>
      </c>
      <c r="B7" s="108"/>
      <c r="C7" s="86">
        <v>59</v>
      </c>
      <c r="D7" s="108"/>
      <c r="E7" s="86">
        <v>27</v>
      </c>
      <c r="F7" s="108"/>
      <c r="G7" s="86">
        <v>86</v>
      </c>
      <c r="H7" s="87">
        <v>100</v>
      </c>
    </row>
    <row r="8" spans="1:8" ht="13.9" customHeight="1" x14ac:dyDescent="0.3">
      <c r="A8" s="51" t="s">
        <v>32</v>
      </c>
      <c r="B8" s="108"/>
      <c r="C8" s="86">
        <v>27</v>
      </c>
      <c r="D8" s="108"/>
      <c r="E8" s="86">
        <v>14</v>
      </c>
      <c r="F8" s="86"/>
      <c r="G8" s="86">
        <v>41</v>
      </c>
      <c r="H8" s="87">
        <v>100</v>
      </c>
    </row>
    <row r="9" spans="1:8" ht="13.9" customHeight="1" x14ac:dyDescent="0.3">
      <c r="A9" s="51" t="s">
        <v>33</v>
      </c>
      <c r="B9" s="86">
        <v>4</v>
      </c>
      <c r="C9" s="86">
        <v>166</v>
      </c>
      <c r="D9" s="86">
        <v>1</v>
      </c>
      <c r="E9" s="86">
        <v>78</v>
      </c>
      <c r="F9" s="86">
        <v>3</v>
      </c>
      <c r="G9" s="86">
        <v>252</v>
      </c>
      <c r="H9" s="87">
        <v>97.126436781609186</v>
      </c>
    </row>
    <row r="10" spans="1:8" ht="13.9" customHeight="1" x14ac:dyDescent="0.3">
      <c r="A10" s="51" t="s">
        <v>59</v>
      </c>
      <c r="B10" s="86">
        <v>2</v>
      </c>
      <c r="C10" s="86">
        <v>13</v>
      </c>
      <c r="D10" s="86">
        <v>1</v>
      </c>
      <c r="E10" s="86">
        <v>8</v>
      </c>
      <c r="F10" s="108">
        <v>1</v>
      </c>
      <c r="G10" s="86">
        <v>25</v>
      </c>
      <c r="H10" s="87">
        <v>82.35294117647058</v>
      </c>
    </row>
    <row r="11" spans="1:8" ht="13.9" customHeight="1" x14ac:dyDescent="0.3">
      <c r="A11" s="51" t="s">
        <v>35</v>
      </c>
      <c r="B11" s="108"/>
      <c r="C11" s="86">
        <v>14</v>
      </c>
      <c r="D11" s="108"/>
      <c r="E11" s="86">
        <v>9</v>
      </c>
      <c r="F11" s="108"/>
      <c r="G11" s="86">
        <v>23</v>
      </c>
      <c r="H11" s="87">
        <v>100</v>
      </c>
    </row>
    <row r="12" spans="1:8" ht="13.9" customHeight="1" x14ac:dyDescent="0.3">
      <c r="A12" s="51" t="s">
        <v>36</v>
      </c>
      <c r="B12" s="86">
        <v>7</v>
      </c>
      <c r="C12" s="86">
        <v>342</v>
      </c>
      <c r="D12" s="86">
        <v>2</v>
      </c>
      <c r="E12" s="86">
        <v>165</v>
      </c>
      <c r="F12" s="86">
        <v>4</v>
      </c>
      <c r="G12" s="86">
        <v>520</v>
      </c>
      <c r="H12" s="87">
        <v>97.464788732394368</v>
      </c>
    </row>
    <row r="13" spans="1:8" x14ac:dyDescent="0.3">
      <c r="A13" s="68" t="s">
        <v>37</v>
      </c>
      <c r="B13" s="50"/>
      <c r="C13" s="50"/>
      <c r="D13" s="50"/>
      <c r="E13" s="50"/>
      <c r="F13" s="50"/>
      <c r="G13" s="50"/>
      <c r="H13" s="49"/>
    </row>
    <row r="14" spans="1:8" x14ac:dyDescent="0.3">
      <c r="A14" s="50" t="s">
        <v>60</v>
      </c>
      <c r="B14" s="50"/>
      <c r="C14" s="50"/>
      <c r="D14" s="50"/>
      <c r="E14" s="50"/>
      <c r="F14" s="50"/>
      <c r="G14" s="50"/>
      <c r="H14" s="49"/>
    </row>
    <row r="15" spans="1:8" x14ac:dyDescent="0.3">
      <c r="A15" s="50" t="s">
        <v>61</v>
      </c>
      <c r="B15" s="50"/>
      <c r="C15" s="50"/>
      <c r="D15" s="50"/>
      <c r="E15" s="50"/>
      <c r="F15" s="50"/>
      <c r="G15" s="50"/>
      <c r="H15" s="49"/>
    </row>
    <row r="16" spans="1:8" x14ac:dyDescent="0.3">
      <c r="A16" s="50"/>
      <c r="B16" s="50"/>
      <c r="C16" s="50"/>
      <c r="D16" s="50"/>
      <c r="E16" s="50"/>
      <c r="F16" s="50"/>
      <c r="G16" s="50"/>
    </row>
  </sheetData>
  <mergeCells count="3">
    <mergeCell ref="A1:G1"/>
    <mergeCell ref="A2:A3"/>
    <mergeCell ref="G2:G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21"/>
  <sheetViews>
    <sheetView showGridLines="0" workbookViewId="0">
      <selection sqref="A1:S1"/>
    </sheetView>
  </sheetViews>
  <sheetFormatPr defaultRowHeight="13.5" x14ac:dyDescent="0.3"/>
  <cols>
    <col min="2" max="17" width="5.1640625" bestFit="1" customWidth="1"/>
    <col min="18" max="18" width="6.6640625" customWidth="1"/>
  </cols>
  <sheetData>
    <row r="1" spans="1:19" ht="41.25" customHeight="1" x14ac:dyDescent="0.3">
      <c r="A1" s="156" t="s">
        <v>130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</row>
    <row r="2" spans="1:19" ht="15.75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4"/>
    </row>
    <row r="4" spans="1:19" x14ac:dyDescent="0.3">
      <c r="A4" s="38"/>
      <c r="B4" s="113" t="s">
        <v>96</v>
      </c>
      <c r="C4" s="113" t="s">
        <v>127</v>
      </c>
    </row>
    <row r="5" spans="1:19" x14ac:dyDescent="0.3">
      <c r="A5" s="38" t="s">
        <v>121</v>
      </c>
      <c r="B5" s="114">
        <v>76.099999999999994</v>
      </c>
      <c r="C5" s="114">
        <v>80.5</v>
      </c>
    </row>
    <row r="6" spans="1:19" x14ac:dyDescent="0.3">
      <c r="A6" s="38" t="s">
        <v>122</v>
      </c>
      <c r="B6" s="114">
        <v>66.599999999999994</v>
      </c>
      <c r="C6" s="114">
        <v>72.2</v>
      </c>
    </row>
    <row r="7" spans="1:19" x14ac:dyDescent="0.3">
      <c r="A7" s="38" t="s">
        <v>123</v>
      </c>
      <c r="B7" s="114">
        <v>64</v>
      </c>
      <c r="C7" s="114">
        <v>71.3</v>
      </c>
    </row>
    <row r="8" spans="1:19" x14ac:dyDescent="0.3">
      <c r="A8" s="38" t="s">
        <v>124</v>
      </c>
      <c r="B8" s="114">
        <v>62.7</v>
      </c>
      <c r="C8" s="114">
        <v>69.099999999999994</v>
      </c>
    </row>
    <row r="9" spans="1:19" x14ac:dyDescent="0.3">
      <c r="A9" s="38" t="s">
        <v>36</v>
      </c>
      <c r="B9" s="114">
        <v>61.4</v>
      </c>
      <c r="C9" s="114">
        <v>67.5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9" x14ac:dyDescent="0.3">
      <c r="A10" s="38" t="s">
        <v>95</v>
      </c>
      <c r="B10" s="114">
        <v>59.9</v>
      </c>
      <c r="C10" s="114">
        <v>66.7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</row>
    <row r="11" spans="1:19" x14ac:dyDescent="0.3">
      <c r="A11" s="114" t="s">
        <v>125</v>
      </c>
      <c r="B11" s="114">
        <v>52.6</v>
      </c>
      <c r="C11" s="114">
        <v>60.2</v>
      </c>
    </row>
    <row r="12" spans="1:19" x14ac:dyDescent="0.3">
      <c r="A12" s="114" t="s">
        <v>126</v>
      </c>
      <c r="B12" s="114">
        <v>49.7</v>
      </c>
      <c r="C12" s="114">
        <v>56.3</v>
      </c>
    </row>
    <row r="19" spans="1:18" x14ac:dyDescent="0.3">
      <c r="A19" s="35" t="s">
        <v>128</v>
      </c>
      <c r="B19" s="34"/>
      <c r="C19" s="34"/>
    </row>
    <row r="20" spans="1:18" ht="88.5" customHeight="1" x14ac:dyDescent="0.3">
      <c r="A20" s="157" t="s">
        <v>132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</row>
    <row r="21" spans="1:18" x14ac:dyDescent="0.3">
      <c r="I21" s="36"/>
      <c r="J21" s="36"/>
      <c r="K21" s="36"/>
      <c r="L21" s="36"/>
      <c r="M21" s="36"/>
      <c r="N21" s="36"/>
    </row>
  </sheetData>
  <mergeCells count="2">
    <mergeCell ref="A1:S1"/>
    <mergeCell ref="A20:R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46"/>
  <sheetViews>
    <sheetView showGridLines="0" workbookViewId="0">
      <selection activeCell="C31" sqref="C31"/>
    </sheetView>
  </sheetViews>
  <sheetFormatPr defaultRowHeight="13.5" x14ac:dyDescent="0.3"/>
  <cols>
    <col min="2" max="2" width="18.6640625" customWidth="1"/>
    <col min="3" max="8" width="16.33203125" customWidth="1"/>
    <col min="11" max="11" width="23.83203125" customWidth="1"/>
  </cols>
  <sheetData>
    <row r="1" spans="1:11" s="83" customFormat="1" ht="29.45" customHeight="1" x14ac:dyDescent="0.3">
      <c r="A1" s="95" t="s">
        <v>85</v>
      </c>
      <c r="B1" s="96"/>
      <c r="C1" s="97"/>
      <c r="D1" s="97"/>
      <c r="E1" s="97"/>
      <c r="F1" s="96"/>
      <c r="G1" s="97"/>
      <c r="H1" s="97"/>
      <c r="I1" s="96"/>
    </row>
    <row r="2" spans="1:11" ht="40.5" x14ac:dyDescent="0.3">
      <c r="A2" s="125" t="s">
        <v>2</v>
      </c>
      <c r="B2" s="111" t="s">
        <v>3</v>
      </c>
      <c r="C2" s="110" t="s">
        <v>4</v>
      </c>
      <c r="D2" s="110" t="s">
        <v>5</v>
      </c>
      <c r="E2" s="110" t="s">
        <v>18</v>
      </c>
      <c r="F2" s="110" t="s">
        <v>19</v>
      </c>
      <c r="G2" s="110" t="s">
        <v>20</v>
      </c>
      <c r="H2" s="110" t="s">
        <v>21</v>
      </c>
      <c r="I2" s="15"/>
    </row>
    <row r="3" spans="1:11" x14ac:dyDescent="0.3">
      <c r="A3" s="125"/>
      <c r="B3" s="8" t="s">
        <v>22</v>
      </c>
      <c r="C3" s="10">
        <f t="shared" ref="C3:F3" si="0">SUM(C9,C15,C21,C27,C33)</f>
        <v>29363</v>
      </c>
      <c r="D3" s="10">
        <f t="shared" si="0"/>
        <v>581540</v>
      </c>
      <c r="E3" s="10">
        <f t="shared" si="0"/>
        <v>78885</v>
      </c>
      <c r="F3" s="10">
        <f t="shared" si="0"/>
        <v>54797</v>
      </c>
      <c r="G3" s="9">
        <f>E3/D3*100</f>
        <v>13.564845066547443</v>
      </c>
      <c r="H3" s="9">
        <f>F3/D3*100</f>
        <v>9.4227396223819504</v>
      </c>
      <c r="I3" s="14"/>
    </row>
    <row r="4" spans="1:11" x14ac:dyDescent="0.3">
      <c r="A4" s="125"/>
      <c r="B4" s="8" t="s">
        <v>83</v>
      </c>
      <c r="C4" s="10">
        <f t="shared" ref="C4:F4" si="1">SUM(C10,C16,C22,C28,C34)</f>
        <v>29277</v>
      </c>
      <c r="D4" s="10">
        <f t="shared" si="1"/>
        <v>575285</v>
      </c>
      <c r="E4" s="10">
        <f t="shared" si="1"/>
        <v>78366</v>
      </c>
      <c r="F4" s="10">
        <f t="shared" si="1"/>
        <v>55236</v>
      </c>
      <c r="G4" s="9">
        <f>E4/D4*100</f>
        <v>13.622117732949757</v>
      </c>
      <c r="H4" s="9">
        <f>F4/D4*100</f>
        <v>9.6015018642933505</v>
      </c>
      <c r="I4" s="13"/>
    </row>
    <row r="5" spans="1:11" x14ac:dyDescent="0.3">
      <c r="A5" s="125"/>
      <c r="B5" s="8" t="s">
        <v>92</v>
      </c>
      <c r="C5" s="10">
        <f t="shared" ref="C5:F5" si="2">SUM(C11,C17,C23,C29,C35)</f>
        <v>29068</v>
      </c>
      <c r="D5" s="10">
        <f t="shared" si="2"/>
        <v>568792</v>
      </c>
      <c r="E5" s="10">
        <f t="shared" si="2"/>
        <v>81569</v>
      </c>
      <c r="F5" s="10">
        <f t="shared" si="2"/>
        <v>54976</v>
      </c>
      <c r="G5" s="9">
        <f>E5/D5*100</f>
        <v>14.34074318907439</v>
      </c>
      <c r="H5" s="9">
        <f>F5/D5*100</f>
        <v>9.665396137779716</v>
      </c>
      <c r="I5" s="11"/>
    </row>
    <row r="6" spans="1:11" x14ac:dyDescent="0.3">
      <c r="A6" s="125"/>
      <c r="B6" s="8" t="s">
        <v>97</v>
      </c>
      <c r="C6" s="10">
        <f t="shared" ref="C6:F7" si="3">SUM(C12,C18,C24,C30,C36)</f>
        <v>28964</v>
      </c>
      <c r="D6" s="10">
        <f t="shared" si="3"/>
        <v>561972</v>
      </c>
      <c r="E6" s="10">
        <f t="shared" si="3"/>
        <v>83635</v>
      </c>
      <c r="F6" s="10">
        <f t="shared" si="3"/>
        <v>53485</v>
      </c>
      <c r="G6" s="9">
        <f>E6/D6*100</f>
        <v>14.882414070451908</v>
      </c>
      <c r="H6" s="9">
        <f>F6/D6*100</f>
        <v>9.5173780900116025</v>
      </c>
      <c r="I6" s="11"/>
    </row>
    <row r="7" spans="1:11" x14ac:dyDescent="0.3">
      <c r="A7" s="125"/>
      <c r="B7" s="8" t="s">
        <v>108</v>
      </c>
      <c r="C7" s="10">
        <f>SUM(C13,C19,C25,C31,C37)</f>
        <v>28889</v>
      </c>
      <c r="D7" s="10">
        <f t="shared" si="3"/>
        <v>554900</v>
      </c>
      <c r="E7" s="10">
        <f>SUM(E13,E19,E25,E31,E37)</f>
        <v>84497</v>
      </c>
      <c r="F7" s="10">
        <f>SUM(F13,F19,F25,F31,F37)</f>
        <v>52305</v>
      </c>
      <c r="G7" s="9">
        <f>E7/D7*100</f>
        <v>15.227428365471257</v>
      </c>
      <c r="H7" s="9">
        <f>F7/D7*100</f>
        <v>9.4260227067940168</v>
      </c>
      <c r="I7" s="11"/>
    </row>
    <row r="8" spans="1:11" ht="40.5" x14ac:dyDescent="0.3">
      <c r="A8" s="125" t="s">
        <v>7</v>
      </c>
      <c r="B8" s="111" t="s">
        <v>8</v>
      </c>
      <c r="C8" s="110" t="s">
        <v>9</v>
      </c>
      <c r="D8" s="110" t="s">
        <v>5</v>
      </c>
      <c r="E8" s="110" t="s">
        <v>18</v>
      </c>
      <c r="F8" s="110" t="s">
        <v>6</v>
      </c>
      <c r="G8" s="110" t="s">
        <v>20</v>
      </c>
      <c r="H8" s="110" t="s">
        <v>21</v>
      </c>
      <c r="I8" s="16"/>
      <c r="J8" s="79"/>
      <c r="K8" s="79"/>
    </row>
    <row r="9" spans="1:11" x14ac:dyDescent="0.3">
      <c r="A9" s="125"/>
      <c r="B9" s="8" t="s">
        <v>83</v>
      </c>
      <c r="C9" s="10">
        <v>4621</v>
      </c>
      <c r="D9" s="10">
        <v>92675</v>
      </c>
      <c r="E9" s="10">
        <v>14700</v>
      </c>
      <c r="F9" s="10">
        <v>31248</v>
      </c>
      <c r="G9" s="9">
        <f>E9/D9*100</f>
        <v>15.861882924197465</v>
      </c>
      <c r="H9" s="9">
        <f>F9/D9*100</f>
        <v>33.717831130294037</v>
      </c>
      <c r="I9" s="11"/>
    </row>
    <row r="10" spans="1:11" x14ac:dyDescent="0.3">
      <c r="A10" s="125"/>
      <c r="B10" s="8" t="s">
        <v>92</v>
      </c>
      <c r="C10" s="10">
        <v>4527</v>
      </c>
      <c r="D10" s="10">
        <v>91327</v>
      </c>
      <c r="E10" s="10">
        <v>14513</v>
      </c>
      <c r="F10" s="10">
        <v>31380</v>
      </c>
      <c r="G10" s="9">
        <f>E10/D10*100</f>
        <v>15.891247933250845</v>
      </c>
      <c r="H10" s="9">
        <f>F10/D10*100</f>
        <v>34.360046864563607</v>
      </c>
      <c r="I10" s="11"/>
    </row>
    <row r="11" spans="1:11" x14ac:dyDescent="0.3">
      <c r="A11" s="125"/>
      <c r="B11" s="8" t="s">
        <v>97</v>
      </c>
      <c r="C11" s="10">
        <v>4412</v>
      </c>
      <c r="D11" s="10">
        <v>89061</v>
      </c>
      <c r="E11" s="10">
        <v>14675</v>
      </c>
      <c r="F11" s="10">
        <v>30737</v>
      </c>
      <c r="G11" s="9">
        <f>E11/D11*100</f>
        <v>16.477470497748733</v>
      </c>
      <c r="H11" s="9">
        <f>F11/D11*100</f>
        <v>34.512300558044487</v>
      </c>
      <c r="I11" s="11"/>
    </row>
    <row r="12" spans="1:11" x14ac:dyDescent="0.3">
      <c r="A12" s="125"/>
      <c r="B12" s="8" t="s">
        <v>100</v>
      </c>
      <c r="C12" s="10">
        <v>4334</v>
      </c>
      <c r="D12" s="10">
        <v>86819</v>
      </c>
      <c r="E12" s="10">
        <v>14691</v>
      </c>
      <c r="F12" s="10">
        <v>29504</v>
      </c>
      <c r="G12" s="9">
        <f>E12/D12*100</f>
        <v>16.921411211831511</v>
      </c>
      <c r="H12" s="9">
        <f>F12/D12*100</f>
        <v>33.983344659579124</v>
      </c>
      <c r="I12" s="11"/>
      <c r="J12" s="79"/>
    </row>
    <row r="13" spans="1:11" x14ac:dyDescent="0.3">
      <c r="A13" s="125"/>
      <c r="B13" s="8" t="s">
        <v>108</v>
      </c>
      <c r="C13" s="10">
        <v>4289</v>
      </c>
      <c r="D13" s="10">
        <v>85256</v>
      </c>
      <c r="E13" s="10">
        <v>14174</v>
      </c>
      <c r="F13" s="10">
        <v>28723</v>
      </c>
      <c r="G13" s="9">
        <f>E13/D13*100</f>
        <v>16.625222858215256</v>
      </c>
      <c r="H13" s="9">
        <f>F13/D13*100</f>
        <v>33.690297457070471</v>
      </c>
      <c r="I13" s="11"/>
    </row>
    <row r="14" spans="1:11" ht="40.5" x14ac:dyDescent="0.3">
      <c r="A14" s="126" t="s">
        <v>10</v>
      </c>
      <c r="B14" s="111" t="s">
        <v>11</v>
      </c>
      <c r="C14" s="110" t="s">
        <v>4</v>
      </c>
      <c r="D14" s="110" t="s">
        <v>5</v>
      </c>
      <c r="E14" s="110" t="s">
        <v>18</v>
      </c>
      <c r="F14" s="112" t="s">
        <v>6</v>
      </c>
      <c r="G14" s="110" t="s">
        <v>20</v>
      </c>
      <c r="H14" s="110" t="s">
        <v>21</v>
      </c>
      <c r="I14" s="11"/>
    </row>
    <row r="15" spans="1:11" x14ac:dyDescent="0.3">
      <c r="A15" s="126"/>
      <c r="B15" s="8" t="s">
        <v>83</v>
      </c>
      <c r="C15" s="10">
        <v>9578</v>
      </c>
      <c r="D15" s="10">
        <v>177368</v>
      </c>
      <c r="E15" s="10">
        <v>27419</v>
      </c>
      <c r="F15" s="10">
        <v>11177</v>
      </c>
      <c r="G15" s="9">
        <f>E15/D15*100</f>
        <v>15.458820080285058</v>
      </c>
      <c r="H15" s="9">
        <f>F15/D15*100</f>
        <v>6.301587659555274</v>
      </c>
      <c r="I15" s="11"/>
    </row>
    <row r="16" spans="1:11" x14ac:dyDescent="0.3">
      <c r="A16" s="126"/>
      <c r="B16" s="8" t="s">
        <v>92</v>
      </c>
      <c r="C16" s="10">
        <v>9411</v>
      </c>
      <c r="D16" s="10">
        <v>173208</v>
      </c>
      <c r="E16" s="10">
        <v>27353</v>
      </c>
      <c r="F16" s="10">
        <v>11123</v>
      </c>
      <c r="G16" s="9">
        <f>E16/D16*100</f>
        <v>15.791995750773635</v>
      </c>
      <c r="H16" s="9">
        <f>F16/D16*100</f>
        <v>6.4217588102166188</v>
      </c>
      <c r="I16" s="11"/>
    </row>
    <row r="17" spans="1:9" x14ac:dyDescent="0.3">
      <c r="A17" s="126"/>
      <c r="B17" s="8" t="s">
        <v>97</v>
      </c>
      <c r="C17" s="10">
        <v>9274</v>
      </c>
      <c r="D17" s="10">
        <v>170277</v>
      </c>
      <c r="E17" s="10">
        <v>28351</v>
      </c>
      <c r="F17" s="10">
        <v>10977</v>
      </c>
      <c r="G17" s="9">
        <f>E17/D17*100</f>
        <v>16.649929232955714</v>
      </c>
      <c r="H17" s="9">
        <f>F17/D17*100</f>
        <v>6.4465547314082343</v>
      </c>
      <c r="I17" s="11"/>
    </row>
    <row r="18" spans="1:9" x14ac:dyDescent="0.3">
      <c r="A18" s="126"/>
      <c r="B18" s="8" t="s">
        <v>100</v>
      </c>
      <c r="C18" s="10">
        <v>9149</v>
      </c>
      <c r="D18" s="10">
        <v>166221</v>
      </c>
      <c r="E18" s="10">
        <v>29059</v>
      </c>
      <c r="F18" s="10">
        <v>10712</v>
      </c>
      <c r="G18" s="9">
        <f>E18/D18*100</f>
        <v>17.482147261777996</v>
      </c>
      <c r="H18" s="9">
        <f>F18/D18*100</f>
        <v>6.4444324122704106</v>
      </c>
      <c r="I18" s="11"/>
    </row>
    <row r="19" spans="1:9" x14ac:dyDescent="0.3">
      <c r="A19" s="126"/>
      <c r="B19" s="8" t="s">
        <v>108</v>
      </c>
      <c r="C19" s="10">
        <v>9058</v>
      </c>
      <c r="D19" s="10">
        <v>161742</v>
      </c>
      <c r="E19" s="10">
        <v>29381</v>
      </c>
      <c r="F19" s="10">
        <v>10487</v>
      </c>
      <c r="G19" s="9">
        <f>E19/D19*100</f>
        <v>18.165349754547368</v>
      </c>
      <c r="H19" s="9">
        <f>F19/D19*100</f>
        <v>6.4837828146059779</v>
      </c>
      <c r="I19" s="11"/>
    </row>
    <row r="20" spans="1:9" ht="40.5" x14ac:dyDescent="0.3">
      <c r="A20" s="126"/>
      <c r="B20" s="111" t="s">
        <v>12</v>
      </c>
      <c r="C20" s="112" t="s">
        <v>4</v>
      </c>
      <c r="D20" s="110" t="s">
        <v>5</v>
      </c>
      <c r="E20" s="110" t="s">
        <v>18</v>
      </c>
      <c r="F20" s="110" t="s">
        <v>6</v>
      </c>
      <c r="G20" s="110" t="s">
        <v>20</v>
      </c>
      <c r="H20" s="110" t="s">
        <v>21</v>
      </c>
      <c r="I20" s="11"/>
    </row>
    <row r="21" spans="1:9" x14ac:dyDescent="0.3">
      <c r="A21" s="126"/>
      <c r="B21" s="8" t="s">
        <v>83</v>
      </c>
      <c r="C21" s="10">
        <v>5652</v>
      </c>
      <c r="D21" s="10">
        <v>117252</v>
      </c>
      <c r="E21" s="10">
        <v>16737</v>
      </c>
      <c r="F21" s="10">
        <v>6594</v>
      </c>
      <c r="G21" s="9">
        <f>E21/D21*100</f>
        <v>14.274383379387984</v>
      </c>
      <c r="H21" s="9">
        <f>F21/D21*100</f>
        <v>5.6237846689182271</v>
      </c>
      <c r="I21" s="11"/>
    </row>
    <row r="22" spans="1:9" x14ac:dyDescent="0.3">
      <c r="A22" s="126"/>
      <c r="B22" s="8" t="s">
        <v>92</v>
      </c>
      <c r="C22" s="10">
        <v>5622</v>
      </c>
      <c r="D22" s="10">
        <v>116101</v>
      </c>
      <c r="E22" s="10">
        <v>16659</v>
      </c>
      <c r="F22" s="10">
        <v>6757</v>
      </c>
      <c r="G22" s="9">
        <f>E22/D22*100</f>
        <v>14.348713620037726</v>
      </c>
      <c r="H22" s="9">
        <f>F22/D22*100</f>
        <v>5.8199326448523268</v>
      </c>
      <c r="I22" s="11"/>
    </row>
    <row r="23" spans="1:9" x14ac:dyDescent="0.3">
      <c r="A23" s="126"/>
      <c r="B23" s="8" t="s">
        <v>97</v>
      </c>
      <c r="C23" s="10">
        <v>5588</v>
      </c>
      <c r="D23" s="10">
        <v>114924</v>
      </c>
      <c r="E23" s="10">
        <v>17430</v>
      </c>
      <c r="F23" s="10">
        <v>6976</v>
      </c>
      <c r="G23" s="9">
        <f>E23/D23*100</f>
        <v>15.166544847029343</v>
      </c>
      <c r="H23" s="9">
        <f>F23/D23*100</f>
        <v>6.0700984998781804</v>
      </c>
      <c r="I23" s="11"/>
    </row>
    <row r="24" spans="1:9" x14ac:dyDescent="0.3">
      <c r="A24" s="126"/>
      <c r="B24" s="8" t="s">
        <v>100</v>
      </c>
      <c r="C24" s="10">
        <v>5579</v>
      </c>
      <c r="D24" s="10">
        <v>113675</v>
      </c>
      <c r="E24" s="10">
        <v>18162</v>
      </c>
      <c r="F24" s="10">
        <v>7100</v>
      </c>
      <c r="G24" s="9">
        <f>E24/D24*100</f>
        <v>15.977127776555971</v>
      </c>
      <c r="H24" s="9">
        <f>F24/D24*100</f>
        <v>6.2458764020233124</v>
      </c>
      <c r="I24" s="11"/>
    </row>
    <row r="25" spans="1:9" x14ac:dyDescent="0.3">
      <c r="A25" s="126"/>
      <c r="B25" s="8" t="s">
        <v>108</v>
      </c>
      <c r="C25" s="10">
        <v>5596</v>
      </c>
      <c r="D25" s="10">
        <v>112453</v>
      </c>
      <c r="E25" s="10">
        <v>18818</v>
      </c>
      <c r="F25" s="10">
        <v>7110</v>
      </c>
      <c r="G25" s="9">
        <f>E25/D25*100</f>
        <v>16.734102247161037</v>
      </c>
      <c r="H25" s="9">
        <f>F25/D25*100</f>
        <v>6.3226414590984676</v>
      </c>
      <c r="I25" s="11"/>
    </row>
    <row r="26" spans="1:9" ht="40.5" x14ac:dyDescent="0.3">
      <c r="A26" s="126" t="s">
        <v>13</v>
      </c>
      <c r="B26" s="111" t="s">
        <v>24</v>
      </c>
      <c r="C26" s="110" t="s">
        <v>4</v>
      </c>
      <c r="D26" s="110" t="s">
        <v>5</v>
      </c>
      <c r="E26" s="110" t="s">
        <v>18</v>
      </c>
      <c r="F26" s="110" t="s">
        <v>6</v>
      </c>
      <c r="G26" s="110" t="s">
        <v>20</v>
      </c>
      <c r="H26" s="110" t="s">
        <v>21</v>
      </c>
      <c r="I26" s="11"/>
    </row>
    <row r="27" spans="1:9" x14ac:dyDescent="0.3">
      <c r="A27" s="126"/>
      <c r="B27" s="8" t="s">
        <v>83</v>
      </c>
      <c r="C27" s="10">
        <v>8673</v>
      </c>
      <c r="D27" s="10">
        <v>178753</v>
      </c>
      <c r="E27" s="10">
        <v>17620</v>
      </c>
      <c r="F27" s="10">
        <v>5778</v>
      </c>
      <c r="G27" s="9">
        <f>E27/D27*100</f>
        <v>9.8571772222004661</v>
      </c>
      <c r="H27" s="9">
        <f>F27/D27*100</f>
        <v>3.2323933024900282</v>
      </c>
      <c r="I27" s="11"/>
    </row>
    <row r="28" spans="1:9" x14ac:dyDescent="0.3">
      <c r="A28" s="126"/>
      <c r="B28" s="8" t="s">
        <v>92</v>
      </c>
      <c r="C28" s="10">
        <v>8870</v>
      </c>
      <c r="D28" s="10">
        <v>179707</v>
      </c>
      <c r="E28" s="10">
        <v>17540</v>
      </c>
      <c r="F28" s="10">
        <v>5976</v>
      </c>
      <c r="G28" s="9">
        <f>E28/D28*100</f>
        <v>9.7603320961342632</v>
      </c>
      <c r="H28" s="9">
        <f>F28/D28*100</f>
        <v>3.3254130334377621</v>
      </c>
      <c r="I28" s="11"/>
    </row>
    <row r="29" spans="1:9" x14ac:dyDescent="0.3">
      <c r="A29" s="126"/>
      <c r="B29" s="8" t="s">
        <v>97</v>
      </c>
      <c r="C29" s="10">
        <v>8931</v>
      </c>
      <c r="D29" s="10">
        <v>179224</v>
      </c>
      <c r="E29" s="10">
        <v>18736</v>
      </c>
      <c r="F29" s="10">
        <v>6286</v>
      </c>
      <c r="G29" s="9">
        <f>E29/D29*100</f>
        <v>10.453957059322413</v>
      </c>
      <c r="H29" s="9">
        <f>F29/D29*100</f>
        <v>3.50734276659376</v>
      </c>
      <c r="I29" s="11"/>
    </row>
    <row r="30" spans="1:9" x14ac:dyDescent="0.3">
      <c r="A30" s="126"/>
      <c r="B30" s="8" t="s">
        <v>100</v>
      </c>
      <c r="C30" s="10">
        <v>9040</v>
      </c>
      <c r="D30" s="10">
        <v>179778</v>
      </c>
      <c r="E30" s="10">
        <v>19177</v>
      </c>
      <c r="F30" s="10">
        <v>6169</v>
      </c>
      <c r="G30" s="9">
        <f>E30/D30*100</f>
        <v>10.667044910945723</v>
      </c>
      <c r="H30" s="9">
        <f>F30/D30*100</f>
        <v>3.4314543492529674</v>
      </c>
      <c r="I30" s="11"/>
    </row>
    <row r="31" spans="1:9" x14ac:dyDescent="0.3">
      <c r="A31" s="126"/>
      <c r="B31" s="8" t="s">
        <v>108</v>
      </c>
      <c r="C31" s="10">
        <v>9069</v>
      </c>
      <c r="D31" s="10">
        <v>179670</v>
      </c>
      <c r="E31" s="10">
        <v>19252</v>
      </c>
      <c r="F31" s="10">
        <v>5985</v>
      </c>
      <c r="G31" s="9">
        <f>E31/D31*100</f>
        <v>10.715200089052152</v>
      </c>
      <c r="H31" s="9">
        <f>F31/D31*100</f>
        <v>3.3311070295541825</v>
      </c>
      <c r="I31" s="11"/>
    </row>
    <row r="32" spans="1:9" ht="40.5" x14ac:dyDescent="0.3">
      <c r="A32" s="126"/>
      <c r="B32" s="109" t="s">
        <v>14</v>
      </c>
      <c r="C32" s="110" t="s">
        <v>15</v>
      </c>
      <c r="D32" s="110" t="s">
        <v>5</v>
      </c>
      <c r="E32" s="110" t="s">
        <v>18</v>
      </c>
      <c r="F32" s="109" t="s">
        <v>16</v>
      </c>
      <c r="G32" s="110" t="s">
        <v>20</v>
      </c>
      <c r="H32" s="109" t="s">
        <v>16</v>
      </c>
      <c r="I32" s="11"/>
    </row>
    <row r="33" spans="1:8" x14ac:dyDescent="0.3">
      <c r="A33" s="126"/>
      <c r="B33" s="8" t="s">
        <v>83</v>
      </c>
      <c r="C33" s="10">
        <v>839</v>
      </c>
      <c r="D33" s="10">
        <v>15492</v>
      </c>
      <c r="E33" s="10">
        <v>2409</v>
      </c>
      <c r="F33" s="10" t="s">
        <v>16</v>
      </c>
      <c r="G33" s="9">
        <f>E33/D33*100</f>
        <v>15.549961270333077</v>
      </c>
      <c r="H33" s="9" t="s">
        <v>16</v>
      </c>
    </row>
    <row r="34" spans="1:8" x14ac:dyDescent="0.3">
      <c r="A34" s="126"/>
      <c r="B34" s="8" t="s">
        <v>92</v>
      </c>
      <c r="C34" s="10">
        <v>847</v>
      </c>
      <c r="D34" s="10">
        <v>14942</v>
      </c>
      <c r="E34" s="10">
        <v>2301</v>
      </c>
      <c r="F34" s="10" t="s">
        <v>16</v>
      </c>
      <c r="G34" s="9">
        <f>E34/D34*100</f>
        <v>15.399544906973631</v>
      </c>
      <c r="H34" s="9" t="s">
        <v>16</v>
      </c>
    </row>
    <row r="35" spans="1:8" x14ac:dyDescent="0.3">
      <c r="A35" s="126"/>
      <c r="B35" s="8" t="s">
        <v>97</v>
      </c>
      <c r="C35" s="10">
        <v>863</v>
      </c>
      <c r="D35" s="10">
        <v>15306</v>
      </c>
      <c r="E35" s="10">
        <v>2377</v>
      </c>
      <c r="F35" s="10" t="s">
        <v>16</v>
      </c>
      <c r="G35" s="9">
        <f>E35/D35*100</f>
        <v>15.529857572193912</v>
      </c>
      <c r="H35" s="9" t="s">
        <v>16</v>
      </c>
    </row>
    <row r="36" spans="1:8" x14ac:dyDescent="0.3">
      <c r="A36" s="126"/>
      <c r="B36" s="8" t="s">
        <v>100</v>
      </c>
      <c r="C36" s="10">
        <v>862</v>
      </c>
      <c r="D36" s="10">
        <v>15479</v>
      </c>
      <c r="E36" s="10">
        <v>2546</v>
      </c>
      <c r="F36" s="10" t="s">
        <v>16</v>
      </c>
      <c r="G36" s="9">
        <f>E36/D36*100</f>
        <v>16.448090961948449</v>
      </c>
      <c r="H36" s="9" t="s">
        <v>16</v>
      </c>
    </row>
    <row r="37" spans="1:8" x14ac:dyDescent="0.3">
      <c r="A37" s="127"/>
      <c r="B37" s="8" t="s">
        <v>108</v>
      </c>
      <c r="C37" s="10">
        <v>877</v>
      </c>
      <c r="D37" s="10">
        <v>15779</v>
      </c>
      <c r="E37" s="10">
        <v>2872</v>
      </c>
      <c r="F37" s="10" t="s">
        <v>16</v>
      </c>
      <c r="G37" s="9">
        <f>E37/D37*100</f>
        <v>18.201406933265734</v>
      </c>
      <c r="H37" s="9" t="s">
        <v>16</v>
      </c>
    </row>
    <row r="38" spans="1:8" ht="25.5" customHeight="1" x14ac:dyDescent="0.3">
      <c r="A38" s="124" t="s">
        <v>38</v>
      </c>
      <c r="B38" s="124"/>
      <c r="C38" s="124"/>
      <c r="D38" s="124"/>
      <c r="E38" s="124"/>
      <c r="F38" s="124"/>
      <c r="G38" s="124"/>
      <c r="H38" s="124"/>
    </row>
    <row r="39" spans="1:8" ht="25.5" customHeight="1" x14ac:dyDescent="0.3">
      <c r="A39" s="124" t="s">
        <v>99</v>
      </c>
      <c r="B39" s="124"/>
      <c r="C39" s="124"/>
      <c r="D39" s="124"/>
      <c r="E39" s="124"/>
      <c r="F39" s="124"/>
      <c r="G39" s="124"/>
      <c r="H39" s="124"/>
    </row>
    <row r="40" spans="1:8" x14ac:dyDescent="0.3">
      <c r="A40" s="124"/>
      <c r="B40" s="124"/>
      <c r="C40" s="124"/>
      <c r="D40" s="124"/>
      <c r="E40" s="124"/>
      <c r="F40" s="124"/>
      <c r="G40" s="124"/>
      <c r="H40" s="11"/>
    </row>
    <row r="41" spans="1:8" x14ac:dyDescent="0.3">
      <c r="A41" s="11"/>
      <c r="B41" s="11"/>
      <c r="C41" s="12"/>
      <c r="D41" s="12"/>
      <c r="E41" s="12"/>
      <c r="F41" s="12"/>
      <c r="G41" s="12"/>
      <c r="H41" s="12"/>
    </row>
    <row r="42" spans="1:8" x14ac:dyDescent="0.3">
      <c r="A42" s="11"/>
      <c r="B42" s="11"/>
      <c r="C42" s="12"/>
      <c r="D42" s="12"/>
      <c r="E42" s="12"/>
      <c r="F42" s="12"/>
      <c r="G42" s="12"/>
      <c r="H42" s="12"/>
    </row>
    <row r="43" spans="1:8" x14ac:dyDescent="0.3">
      <c r="A43" s="11"/>
      <c r="B43" s="11"/>
      <c r="C43" s="12"/>
      <c r="D43" s="12"/>
      <c r="E43" s="12"/>
      <c r="F43" s="12"/>
      <c r="G43" s="12"/>
      <c r="H43" s="12"/>
    </row>
    <row r="44" spans="1:8" x14ac:dyDescent="0.3">
      <c r="A44" s="11"/>
      <c r="B44" s="11"/>
      <c r="C44" s="12"/>
      <c r="D44" s="12"/>
      <c r="E44" s="12"/>
      <c r="F44" s="12"/>
      <c r="G44" s="12"/>
      <c r="H44" s="12"/>
    </row>
    <row r="45" spans="1:8" x14ac:dyDescent="0.3">
      <c r="A45" s="11"/>
      <c r="B45" s="11"/>
      <c r="C45" s="12"/>
      <c r="D45" s="12"/>
      <c r="E45" s="12"/>
      <c r="F45" s="12"/>
      <c r="G45" s="12"/>
      <c r="H45" s="12"/>
    </row>
    <row r="46" spans="1:8" x14ac:dyDescent="0.3">
      <c r="D46" s="79"/>
    </row>
  </sheetData>
  <mergeCells count="7">
    <mergeCell ref="A40:G40"/>
    <mergeCell ref="A2:A7"/>
    <mergeCell ref="A8:A13"/>
    <mergeCell ref="A14:A25"/>
    <mergeCell ref="A26:A37"/>
    <mergeCell ref="A38:H38"/>
    <mergeCell ref="A39:H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13"/>
  <sheetViews>
    <sheetView showGridLines="0" workbookViewId="0">
      <selection activeCell="A2" sqref="A2:A3"/>
    </sheetView>
  </sheetViews>
  <sheetFormatPr defaultRowHeight="13.5" x14ac:dyDescent="0.3"/>
  <cols>
    <col min="1" max="1" width="15.33203125" customWidth="1"/>
    <col min="2" max="11" width="12" customWidth="1"/>
  </cols>
  <sheetData>
    <row r="1" spans="1:12" s="83" customFormat="1" ht="28.9" customHeight="1" x14ac:dyDescent="0.3">
      <c r="A1" s="98" t="s">
        <v>109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x14ac:dyDescent="0.3">
      <c r="A2" s="129"/>
      <c r="B2" s="128" t="s">
        <v>8</v>
      </c>
      <c r="C2" s="128"/>
      <c r="D2" s="128" t="s">
        <v>23</v>
      </c>
      <c r="E2" s="128"/>
      <c r="F2" s="128" t="s">
        <v>12</v>
      </c>
      <c r="G2" s="128"/>
      <c r="H2" s="128" t="s">
        <v>24</v>
      </c>
      <c r="I2" s="128"/>
      <c r="J2" s="128" t="s">
        <v>25</v>
      </c>
      <c r="K2" s="128"/>
      <c r="L2" s="20"/>
    </row>
    <row r="3" spans="1:12" x14ac:dyDescent="0.3">
      <c r="A3" s="130"/>
      <c r="B3" s="25" t="s">
        <v>26</v>
      </c>
      <c r="C3" s="25" t="s">
        <v>27</v>
      </c>
      <c r="D3" s="25" t="s">
        <v>26</v>
      </c>
      <c r="E3" s="25" t="s">
        <v>27</v>
      </c>
      <c r="F3" s="25" t="s">
        <v>26</v>
      </c>
      <c r="G3" s="25" t="s">
        <v>27</v>
      </c>
      <c r="H3" s="25" t="s">
        <v>26</v>
      </c>
      <c r="I3" s="25" t="s">
        <v>27</v>
      </c>
      <c r="J3" s="25" t="s">
        <v>26</v>
      </c>
      <c r="K3" s="25" t="s">
        <v>27</v>
      </c>
      <c r="L3" s="18"/>
    </row>
    <row r="4" spans="1:12" x14ac:dyDescent="0.3">
      <c r="A4" s="22" t="s">
        <v>28</v>
      </c>
      <c r="B4" s="23">
        <v>274</v>
      </c>
      <c r="C4" s="24">
        <v>3.5882661079099001</v>
      </c>
      <c r="D4" s="23">
        <v>771</v>
      </c>
      <c r="E4" s="24">
        <v>5.3848302835591566</v>
      </c>
      <c r="F4" s="23">
        <v>478</v>
      </c>
      <c r="G4" s="24">
        <v>4.7718877907557156</v>
      </c>
      <c r="H4" s="23">
        <v>479</v>
      </c>
      <c r="I4" s="24">
        <v>3.0671703912403152</v>
      </c>
      <c r="J4" s="23">
        <v>2002</v>
      </c>
      <c r="K4" s="24">
        <v>4.2069429267882663</v>
      </c>
      <c r="L4" s="18"/>
    </row>
    <row r="5" spans="1:12" x14ac:dyDescent="0.3">
      <c r="A5" s="22" t="s">
        <v>29</v>
      </c>
      <c r="B5" s="23">
        <v>131</v>
      </c>
      <c r="C5" s="24">
        <v>3.1347212251734859</v>
      </c>
      <c r="D5" s="23">
        <v>450</v>
      </c>
      <c r="E5" s="24">
        <v>5.7419931096082681</v>
      </c>
      <c r="F5" s="23">
        <v>334</v>
      </c>
      <c r="G5" s="24">
        <v>6.3030760520852986</v>
      </c>
      <c r="H5" s="23">
        <v>365</v>
      </c>
      <c r="I5" s="24">
        <v>4.8331567796610173</v>
      </c>
      <c r="J5" s="23">
        <v>1280</v>
      </c>
      <c r="K5" s="24">
        <v>5.1473840833232796</v>
      </c>
      <c r="L5" s="18"/>
    </row>
    <row r="6" spans="1:12" x14ac:dyDescent="0.3">
      <c r="A6" s="22" t="s">
        <v>30</v>
      </c>
      <c r="B6" s="23">
        <v>76</v>
      </c>
      <c r="C6" s="24">
        <v>2.547770700636943</v>
      </c>
      <c r="D6" s="23">
        <v>229</v>
      </c>
      <c r="E6" s="24">
        <v>4.2103327817613536</v>
      </c>
      <c r="F6" s="23">
        <v>179</v>
      </c>
      <c r="G6" s="24">
        <v>4.6253229974160206</v>
      </c>
      <c r="H6" s="23">
        <v>248</v>
      </c>
      <c r="I6" s="24">
        <v>3.9446476857006521</v>
      </c>
      <c r="J6" s="23">
        <v>732</v>
      </c>
      <c r="K6" s="24">
        <v>3.9399321814952364</v>
      </c>
      <c r="L6" s="18"/>
    </row>
    <row r="7" spans="1:12" x14ac:dyDescent="0.3">
      <c r="A7" s="22" t="s">
        <v>31</v>
      </c>
      <c r="B7" s="23">
        <v>384</v>
      </c>
      <c r="C7" s="24">
        <v>2.8522617544380893</v>
      </c>
      <c r="D7" s="23">
        <v>1242</v>
      </c>
      <c r="E7" s="24">
        <v>5.0545336154973146</v>
      </c>
      <c r="F7" s="23">
        <v>881</v>
      </c>
      <c r="G7" s="24">
        <v>5.2919269581931765</v>
      </c>
      <c r="H7" s="23">
        <v>1010</v>
      </c>
      <c r="I7" s="24">
        <v>4.0250268999322518</v>
      </c>
      <c r="J7" s="23">
        <v>3517</v>
      </c>
      <c r="K7" s="24">
        <v>4.408594063377457</v>
      </c>
      <c r="L7" s="18"/>
    </row>
    <row r="8" spans="1:12" x14ac:dyDescent="0.3">
      <c r="A8" s="22" t="s">
        <v>32</v>
      </c>
      <c r="B8" s="23">
        <v>239</v>
      </c>
      <c r="C8" s="24">
        <v>3.1546990496304121</v>
      </c>
      <c r="D8" s="23">
        <v>878</v>
      </c>
      <c r="E8" s="24">
        <v>5.958197611292074</v>
      </c>
      <c r="F8" s="23">
        <v>641</v>
      </c>
      <c r="G8" s="24">
        <v>6.190246257846451</v>
      </c>
      <c r="H8" s="23">
        <v>624</v>
      </c>
      <c r="I8" s="24">
        <v>4.1299887484280893</v>
      </c>
      <c r="J8" s="23">
        <v>2382</v>
      </c>
      <c r="K8" s="24">
        <v>4.9857669122572004</v>
      </c>
      <c r="L8" s="18"/>
    </row>
    <row r="9" spans="1:12" x14ac:dyDescent="0.3">
      <c r="A9" s="22" t="s">
        <v>33</v>
      </c>
      <c r="B9" s="23">
        <v>1418</v>
      </c>
      <c r="C9" s="24">
        <v>3.2687874596588293</v>
      </c>
      <c r="D9" s="23">
        <v>4510</v>
      </c>
      <c r="E9" s="24">
        <v>5.3942851675098975</v>
      </c>
      <c r="F9" s="23">
        <v>3131</v>
      </c>
      <c r="G9" s="24">
        <v>5.3632299285702052</v>
      </c>
      <c r="H9" s="23">
        <v>3354</v>
      </c>
      <c r="I9" s="24">
        <v>3.5084782995282282</v>
      </c>
      <c r="J9" s="23">
        <v>12413</v>
      </c>
      <c r="K9" s="24">
        <v>4.4180194545189222</v>
      </c>
      <c r="L9" s="18"/>
    </row>
    <row r="10" spans="1:12" x14ac:dyDescent="0.3">
      <c r="A10" s="22" t="s">
        <v>34</v>
      </c>
      <c r="B10" s="23">
        <v>64</v>
      </c>
      <c r="C10" s="24">
        <v>2.3180007243752265</v>
      </c>
      <c r="D10" s="23">
        <v>266</v>
      </c>
      <c r="E10" s="24">
        <v>5.1720785533735176</v>
      </c>
      <c r="F10" s="23">
        <v>267</v>
      </c>
      <c r="G10" s="24">
        <v>7.2593800978792826</v>
      </c>
      <c r="H10" s="23">
        <v>305</v>
      </c>
      <c r="I10" s="24">
        <v>4.1689447785675231</v>
      </c>
      <c r="J10" s="23">
        <v>902</v>
      </c>
      <c r="K10" s="24">
        <v>4.7729918509895226</v>
      </c>
      <c r="L10" s="18"/>
    </row>
    <row r="11" spans="1:12" x14ac:dyDescent="0.3">
      <c r="A11" s="22" t="s">
        <v>35</v>
      </c>
      <c r="B11" s="23">
        <v>126</v>
      </c>
      <c r="C11" s="24">
        <v>3.8438071995118976</v>
      </c>
      <c r="D11" s="23">
        <v>397</v>
      </c>
      <c r="E11" s="24">
        <v>6.5188834154351394</v>
      </c>
      <c r="F11" s="23">
        <v>272</v>
      </c>
      <c r="G11" s="24">
        <v>6.4654147848823396</v>
      </c>
      <c r="H11" s="23">
        <v>343</v>
      </c>
      <c r="I11" s="24">
        <v>4.8316664318918159</v>
      </c>
      <c r="J11" s="23">
        <v>1138</v>
      </c>
      <c r="K11" s="24">
        <v>5.5044984037922022</v>
      </c>
      <c r="L11" s="18"/>
    </row>
    <row r="12" spans="1:12" x14ac:dyDescent="0.3">
      <c r="A12" s="22" t="s">
        <v>36</v>
      </c>
      <c r="B12" s="23">
        <v>2712</v>
      </c>
      <c r="C12" s="24">
        <v>3.1810077883081544</v>
      </c>
      <c r="D12" s="23">
        <v>8743</v>
      </c>
      <c r="E12" s="24">
        <v>5.4055223751406558</v>
      </c>
      <c r="F12" s="23">
        <v>6183</v>
      </c>
      <c r="G12" s="24">
        <v>5.4982970663299335</v>
      </c>
      <c r="H12" s="23">
        <v>6728</v>
      </c>
      <c r="I12" s="24">
        <v>3.7446429565314188</v>
      </c>
      <c r="J12" s="23">
        <v>24366</v>
      </c>
      <c r="K12" s="24">
        <v>4.5195790926341211</v>
      </c>
      <c r="L12" s="18"/>
    </row>
    <row r="13" spans="1:12" x14ac:dyDescent="0.3">
      <c r="A13" s="19" t="s">
        <v>37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</sheetData>
  <mergeCells count="6">
    <mergeCell ref="J2:K2"/>
    <mergeCell ref="A2:A3"/>
    <mergeCell ref="B2:C2"/>
    <mergeCell ref="D2:E2"/>
    <mergeCell ref="F2:G2"/>
    <mergeCell ref="H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30"/>
  <sheetViews>
    <sheetView showGridLines="0" workbookViewId="0">
      <selection activeCell="A2" sqref="A2"/>
    </sheetView>
  </sheetViews>
  <sheetFormatPr defaultRowHeight="13.5" x14ac:dyDescent="0.3"/>
  <cols>
    <col min="2" max="2" width="18.6640625" bestFit="1" customWidth="1"/>
    <col min="3" max="3" width="8.33203125" bestFit="1" customWidth="1"/>
    <col min="4" max="4" width="21.1640625" bestFit="1" customWidth="1"/>
    <col min="5" max="5" width="59.83203125" bestFit="1" customWidth="1"/>
  </cols>
  <sheetData>
    <row r="1" spans="1:15" s="83" customFormat="1" ht="22.15" customHeight="1" x14ac:dyDescent="0.3">
      <c r="A1" s="98" t="s">
        <v>110</v>
      </c>
      <c r="B1" s="100"/>
      <c r="C1" s="101"/>
      <c r="D1" s="101"/>
      <c r="E1" s="101"/>
      <c r="F1" s="101"/>
      <c r="G1" s="101"/>
    </row>
    <row r="3" spans="1:15" x14ac:dyDescent="0.3">
      <c r="A3" s="116" t="s">
        <v>120</v>
      </c>
      <c r="B3" s="116" t="s">
        <v>39</v>
      </c>
      <c r="C3" s="117" t="s">
        <v>11</v>
      </c>
      <c r="D3" s="116" t="s">
        <v>12</v>
      </c>
      <c r="E3" s="116" t="s">
        <v>114</v>
      </c>
      <c r="F3" s="67"/>
      <c r="G3" s="26"/>
      <c r="H3" s="26"/>
      <c r="I3" s="26"/>
      <c r="J3" s="26"/>
      <c r="K3" s="26"/>
      <c r="L3" s="26"/>
      <c r="M3" s="26"/>
      <c r="N3" s="26"/>
      <c r="O3" s="26"/>
    </row>
    <row r="4" spans="1:15" ht="12" customHeight="1" x14ac:dyDescent="0.3">
      <c r="A4" s="71">
        <v>2000</v>
      </c>
      <c r="B4" s="72">
        <v>100404</v>
      </c>
      <c r="C4" s="72">
        <v>173560</v>
      </c>
      <c r="D4" s="72">
        <v>106901</v>
      </c>
      <c r="E4" s="72">
        <v>155040</v>
      </c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ht="12" customHeight="1" x14ac:dyDescent="0.3">
      <c r="A5" s="71">
        <v>2001</v>
      </c>
      <c r="B5" s="72">
        <v>102158</v>
      </c>
      <c r="C5" s="72">
        <v>173506</v>
      </c>
      <c r="D5" s="72">
        <v>108777</v>
      </c>
      <c r="E5" s="72">
        <v>154484</v>
      </c>
      <c r="F5" s="67"/>
      <c r="G5" s="67"/>
      <c r="H5" s="26"/>
      <c r="I5" s="26"/>
      <c r="J5" s="26"/>
      <c r="K5" s="26"/>
      <c r="L5" s="26"/>
      <c r="M5" s="26"/>
      <c r="N5" s="26"/>
      <c r="O5" s="26"/>
    </row>
    <row r="6" spans="1:15" ht="12" customHeight="1" x14ac:dyDescent="0.3">
      <c r="A6" s="71">
        <v>2002</v>
      </c>
      <c r="B6" s="72">
        <v>104301</v>
      </c>
      <c r="C6" s="72">
        <v>173854</v>
      </c>
      <c r="D6" s="72">
        <v>110000</v>
      </c>
      <c r="E6" s="72">
        <v>155707</v>
      </c>
      <c r="F6" s="67"/>
      <c r="G6" s="67"/>
      <c r="H6" s="26"/>
      <c r="I6" s="26"/>
      <c r="J6" s="26"/>
      <c r="K6" s="26"/>
      <c r="L6" s="26"/>
      <c r="M6" s="26"/>
      <c r="N6" s="26"/>
      <c r="O6" s="26"/>
    </row>
    <row r="7" spans="1:15" ht="12" customHeight="1" x14ac:dyDescent="0.3">
      <c r="A7" s="71">
        <v>2003</v>
      </c>
      <c r="B7" s="72">
        <v>105881</v>
      </c>
      <c r="C7" s="72">
        <v>176434</v>
      </c>
      <c r="D7" s="72">
        <v>111415</v>
      </c>
      <c r="E7" s="72">
        <v>157225</v>
      </c>
      <c r="F7" s="67"/>
      <c r="G7" s="67"/>
    </row>
    <row r="8" spans="1:15" ht="12" customHeight="1" x14ac:dyDescent="0.3">
      <c r="A8" s="71">
        <v>2004</v>
      </c>
      <c r="B8" s="72">
        <v>104790</v>
      </c>
      <c r="C8" s="72">
        <v>179413</v>
      </c>
      <c r="D8" s="72">
        <v>111006</v>
      </c>
      <c r="E8" s="72">
        <v>163382</v>
      </c>
      <c r="F8" s="67"/>
      <c r="G8" s="67"/>
    </row>
    <row r="9" spans="1:15" ht="12" customHeight="1" x14ac:dyDescent="0.3">
      <c r="A9" s="71">
        <v>2005</v>
      </c>
      <c r="B9" s="72">
        <v>108600</v>
      </c>
      <c r="C9" s="72">
        <v>181806</v>
      </c>
      <c r="D9" s="72">
        <v>111008</v>
      </c>
      <c r="E9" s="72">
        <v>169759</v>
      </c>
      <c r="F9" s="67"/>
      <c r="G9" s="67"/>
    </row>
    <row r="10" spans="1:15" ht="12" customHeight="1" x14ac:dyDescent="0.3">
      <c r="A10" s="71">
        <v>2006</v>
      </c>
      <c r="B10" s="72">
        <v>108806</v>
      </c>
      <c r="C10" s="72">
        <v>185610</v>
      </c>
      <c r="D10" s="72">
        <v>111173</v>
      </c>
      <c r="E10" s="72">
        <v>175306</v>
      </c>
      <c r="F10" s="67"/>
      <c r="G10" s="67"/>
    </row>
    <row r="11" spans="1:15" ht="12" customHeight="1" x14ac:dyDescent="0.3">
      <c r="A11" s="71">
        <v>2007</v>
      </c>
      <c r="B11" s="72">
        <v>110639</v>
      </c>
      <c r="C11" s="72">
        <v>187671</v>
      </c>
      <c r="D11" s="72">
        <v>112306</v>
      </c>
      <c r="E11" s="72">
        <v>176567</v>
      </c>
      <c r="F11" s="67"/>
      <c r="G11" s="67"/>
    </row>
    <row r="12" spans="1:15" ht="12" customHeight="1" x14ac:dyDescent="0.3">
      <c r="A12" s="71">
        <v>2008</v>
      </c>
      <c r="B12" s="72">
        <v>111758</v>
      </c>
      <c r="C12" s="72">
        <v>187828</v>
      </c>
      <c r="D12" s="72">
        <v>115345</v>
      </c>
      <c r="E12" s="72">
        <v>175861</v>
      </c>
      <c r="F12" s="67"/>
      <c r="G12" s="67"/>
    </row>
    <row r="13" spans="1:15" ht="12" customHeight="1" x14ac:dyDescent="0.3">
      <c r="A13" s="71">
        <v>2009</v>
      </c>
      <c r="B13" s="72">
        <v>113796</v>
      </c>
      <c r="C13" s="72">
        <v>189007</v>
      </c>
      <c r="D13" s="72">
        <v>117229</v>
      </c>
      <c r="E13" s="72">
        <v>175883</v>
      </c>
      <c r="F13" s="67"/>
      <c r="G13" s="67"/>
    </row>
    <row r="14" spans="1:15" ht="12" customHeight="1" x14ac:dyDescent="0.3">
      <c r="A14" s="71">
        <v>2010</v>
      </c>
      <c r="B14" s="72">
        <v>115009</v>
      </c>
      <c r="C14" s="72">
        <v>189769</v>
      </c>
      <c r="D14" s="72">
        <v>118568</v>
      </c>
      <c r="E14" s="72">
        <v>176391</v>
      </c>
      <c r="F14" s="67"/>
      <c r="G14" s="67"/>
    </row>
    <row r="15" spans="1:15" ht="12" customHeight="1" x14ac:dyDescent="0.3">
      <c r="A15" s="71">
        <v>2011</v>
      </c>
      <c r="B15" s="72">
        <v>115919</v>
      </c>
      <c r="C15" s="72">
        <v>189898</v>
      </c>
      <c r="D15" s="72">
        <v>119731</v>
      </c>
      <c r="E15" s="72">
        <v>178565</v>
      </c>
      <c r="F15" s="67"/>
      <c r="G15" s="67"/>
    </row>
    <row r="16" spans="1:15" ht="12" customHeight="1" x14ac:dyDescent="0.3">
      <c r="A16" s="71">
        <v>2012</v>
      </c>
      <c r="B16" s="72">
        <v>116243</v>
      </c>
      <c r="C16" s="72">
        <v>190849</v>
      </c>
      <c r="D16" s="72">
        <v>119227</v>
      </c>
      <c r="E16" s="72">
        <v>180793</v>
      </c>
      <c r="F16" s="67"/>
      <c r="G16" s="67"/>
    </row>
    <row r="17" spans="1:7" ht="12" customHeight="1" x14ac:dyDescent="0.3">
      <c r="A17" s="71">
        <v>2013</v>
      </c>
      <c r="B17" s="72">
        <v>114915</v>
      </c>
      <c r="C17" s="72">
        <v>191642</v>
      </c>
      <c r="D17" s="72">
        <v>118248</v>
      </c>
      <c r="E17" s="72">
        <v>182803</v>
      </c>
      <c r="F17" s="67"/>
      <c r="G17" s="67"/>
    </row>
    <row r="18" spans="1:7" ht="12" customHeight="1" x14ac:dyDescent="0.3">
      <c r="A18" s="71">
        <v>2014</v>
      </c>
      <c r="B18" s="72">
        <v>113226</v>
      </c>
      <c r="C18" s="72">
        <v>191547</v>
      </c>
      <c r="D18" s="72">
        <v>117453</v>
      </c>
      <c r="E18" s="72">
        <v>185205</v>
      </c>
      <c r="F18" s="67"/>
      <c r="G18" s="67"/>
    </row>
    <row r="19" spans="1:7" ht="12" customHeight="1" x14ac:dyDescent="0.3">
      <c r="A19" s="71">
        <v>2015</v>
      </c>
      <c r="B19" s="72">
        <v>111087</v>
      </c>
      <c r="C19" s="72">
        <v>191459</v>
      </c>
      <c r="D19" s="72">
        <v>117277</v>
      </c>
      <c r="E19" s="72">
        <v>186283</v>
      </c>
      <c r="F19" s="67"/>
      <c r="G19" s="67"/>
    </row>
    <row r="20" spans="1:7" ht="12" customHeight="1" x14ac:dyDescent="0.3">
      <c r="A20" s="71">
        <v>2016</v>
      </c>
      <c r="B20" s="72">
        <v>108529</v>
      </c>
      <c r="C20" s="72">
        <v>190511</v>
      </c>
      <c r="D20" s="72">
        <v>117150</v>
      </c>
      <c r="E20" s="72">
        <v>188270</v>
      </c>
      <c r="F20" s="67"/>
      <c r="G20" s="67"/>
    </row>
    <row r="21" spans="1:7" ht="12" customHeight="1" x14ac:dyDescent="0.3">
      <c r="A21" s="71">
        <v>2017</v>
      </c>
      <c r="B21" s="72">
        <v>105302</v>
      </c>
      <c r="C21" s="72">
        <v>188722</v>
      </c>
      <c r="D21" s="72">
        <v>117056</v>
      </c>
      <c r="E21" s="72">
        <v>189976</v>
      </c>
      <c r="F21" s="67"/>
      <c r="G21" s="67"/>
    </row>
    <row r="22" spans="1:7" ht="12" customHeight="1" x14ac:dyDescent="0.3">
      <c r="A22" s="71">
        <v>2018</v>
      </c>
      <c r="B22" s="72">
        <v>102111</v>
      </c>
      <c r="C22" s="72">
        <v>186144</v>
      </c>
      <c r="D22" s="72">
        <v>117412</v>
      </c>
      <c r="E22" s="72">
        <v>190853</v>
      </c>
      <c r="F22" s="67"/>
      <c r="G22" s="67"/>
    </row>
    <row r="23" spans="1:7" ht="12" customHeight="1" x14ac:dyDescent="0.3">
      <c r="A23" s="71">
        <v>2019</v>
      </c>
      <c r="B23" s="72">
        <v>98799</v>
      </c>
      <c r="C23" s="72">
        <v>182651</v>
      </c>
      <c r="D23" s="72">
        <v>118210</v>
      </c>
      <c r="E23" s="72">
        <f>16307+175187</f>
        <v>191494</v>
      </c>
      <c r="F23" s="67"/>
      <c r="G23" s="67"/>
    </row>
    <row r="24" spans="1:7" ht="12" customHeight="1" x14ac:dyDescent="0.3">
      <c r="A24" s="71">
        <v>2020</v>
      </c>
      <c r="B24" s="72">
        <v>92675</v>
      </c>
      <c r="C24" s="72">
        <v>177368</v>
      </c>
      <c r="D24" s="72">
        <v>117252</v>
      </c>
      <c r="E24" s="72">
        <v>194245</v>
      </c>
      <c r="F24" s="67"/>
      <c r="G24" s="67"/>
    </row>
    <row r="25" spans="1:7" ht="12" customHeight="1" x14ac:dyDescent="0.3">
      <c r="A25" s="71">
        <v>2021</v>
      </c>
      <c r="B25" s="72">
        <v>91327</v>
      </c>
      <c r="C25" s="72">
        <v>173208</v>
      </c>
      <c r="D25" s="72">
        <v>116101</v>
      </c>
      <c r="E25" s="72">
        <v>194649</v>
      </c>
      <c r="F25" s="67"/>
      <c r="G25" s="67"/>
    </row>
    <row r="26" spans="1:7" ht="12" customHeight="1" x14ac:dyDescent="0.3">
      <c r="A26" s="71">
        <v>2022</v>
      </c>
      <c r="B26" s="72">
        <v>89061</v>
      </c>
      <c r="C26" s="72">
        <v>170277</v>
      </c>
      <c r="D26" s="72">
        <v>114924</v>
      </c>
      <c r="E26" s="72">
        <v>194530</v>
      </c>
      <c r="F26" s="67"/>
      <c r="G26" s="67"/>
    </row>
    <row r="27" spans="1:7" ht="12" customHeight="1" x14ac:dyDescent="0.3">
      <c r="A27" s="71">
        <v>2023</v>
      </c>
      <c r="B27" s="72">
        <v>86819</v>
      </c>
      <c r="C27" s="72">
        <v>166221</v>
      </c>
      <c r="D27" s="72">
        <v>113675</v>
      </c>
      <c r="E27" s="72">
        <f>179778+15479</f>
        <v>195257</v>
      </c>
      <c r="F27" s="67"/>
      <c r="G27" s="67"/>
    </row>
    <row r="28" spans="1:7" ht="12" customHeight="1" x14ac:dyDescent="0.3">
      <c r="A28" s="71">
        <v>2024</v>
      </c>
      <c r="B28" s="72">
        <v>85256</v>
      </c>
      <c r="C28" s="72">
        <v>161742</v>
      </c>
      <c r="D28" s="72">
        <v>112453</v>
      </c>
      <c r="E28" s="72">
        <v>195449</v>
      </c>
      <c r="F28" s="67"/>
      <c r="G28" s="67"/>
    </row>
    <row r="29" spans="1:7" x14ac:dyDescent="0.3">
      <c r="A29" s="27" t="s">
        <v>37</v>
      </c>
    </row>
    <row r="30" spans="1:7" x14ac:dyDescent="0.3">
      <c r="A30" s="68" t="s">
        <v>113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41"/>
  <sheetViews>
    <sheetView showGridLines="0" workbookViewId="0"/>
  </sheetViews>
  <sheetFormatPr defaultRowHeight="13.5" x14ac:dyDescent="0.3"/>
  <cols>
    <col min="5" max="5" width="15.33203125" customWidth="1"/>
  </cols>
  <sheetData>
    <row r="1" spans="1:7" s="83" customFormat="1" ht="22.9" customHeight="1" x14ac:dyDescent="0.3">
      <c r="A1" s="98" t="s">
        <v>111</v>
      </c>
      <c r="B1" s="100"/>
      <c r="C1" s="101"/>
      <c r="D1" s="101"/>
      <c r="E1" s="101"/>
      <c r="F1" s="101"/>
      <c r="G1" s="101"/>
    </row>
    <row r="5" spans="1:7" ht="40.5" x14ac:dyDescent="0.3">
      <c r="A5" s="67"/>
      <c r="B5" s="92" t="s">
        <v>90</v>
      </c>
      <c r="C5" s="32" t="s">
        <v>39</v>
      </c>
      <c r="D5" s="33" t="s">
        <v>11</v>
      </c>
      <c r="E5" s="32" t="s">
        <v>12</v>
      </c>
      <c r="F5" s="92" t="s">
        <v>63</v>
      </c>
      <c r="G5" s="28"/>
    </row>
    <row r="6" spans="1:7" x14ac:dyDescent="0.3">
      <c r="A6" s="67"/>
      <c r="B6" s="91">
        <v>2011</v>
      </c>
      <c r="C6" s="93">
        <v>1.2017011878984463</v>
      </c>
      <c r="D6" s="94">
        <v>2.8457382384227325</v>
      </c>
      <c r="E6" s="94">
        <v>3.7467322581453426</v>
      </c>
      <c r="F6" s="94">
        <v>2.1389986147322322</v>
      </c>
      <c r="G6" s="28"/>
    </row>
    <row r="7" spans="1:7" x14ac:dyDescent="0.3">
      <c r="A7" s="67"/>
      <c r="B7" s="91">
        <v>2012</v>
      </c>
      <c r="C7" s="93">
        <v>1.1217879786309715</v>
      </c>
      <c r="D7" s="94">
        <v>2.7063280394447964</v>
      </c>
      <c r="E7" s="94">
        <v>3.8003136873359225</v>
      </c>
      <c r="F7" s="94">
        <v>2.2102654952000189</v>
      </c>
      <c r="G7" s="28"/>
    </row>
    <row r="8" spans="1:7" x14ac:dyDescent="0.3">
      <c r="A8" s="67"/>
      <c r="B8" s="91">
        <v>2013</v>
      </c>
      <c r="C8" s="93">
        <v>1.1069051037723534</v>
      </c>
      <c r="D8" s="94">
        <v>2.6152930985900791</v>
      </c>
      <c r="E8" s="94">
        <v>3.7556660577768755</v>
      </c>
      <c r="F8" s="94">
        <v>2.3114887976234155</v>
      </c>
      <c r="G8" s="28"/>
    </row>
    <row r="9" spans="1:7" x14ac:dyDescent="0.3">
      <c r="A9" s="67"/>
      <c r="B9" s="91">
        <v>2014</v>
      </c>
      <c r="C9" s="93">
        <v>1.1649267836009396</v>
      </c>
      <c r="D9" s="94">
        <v>2.6160681190517212</v>
      </c>
      <c r="E9" s="94">
        <v>3.734259661311333</v>
      </c>
      <c r="F9" s="94">
        <v>2.4811797703669582</v>
      </c>
      <c r="G9" s="28"/>
    </row>
    <row r="10" spans="1:7" x14ac:dyDescent="0.3">
      <c r="A10" s="67"/>
      <c r="B10" s="91">
        <v>2015</v>
      </c>
      <c r="C10" s="93">
        <v>1.3259877393394368</v>
      </c>
      <c r="D10" s="94">
        <v>2.6386850448398875</v>
      </c>
      <c r="E10" s="94">
        <v>3.6400999343434779</v>
      </c>
      <c r="F10" s="94">
        <v>2.5018690126397414</v>
      </c>
      <c r="G10" s="28"/>
    </row>
    <row r="11" spans="1:7" x14ac:dyDescent="0.3">
      <c r="A11" s="67"/>
      <c r="B11" s="91">
        <v>2016</v>
      </c>
      <c r="C11" s="93">
        <v>1.6244955125960598</v>
      </c>
      <c r="D11" s="94">
        <v>2.7289762795849057</v>
      </c>
      <c r="E11" s="94">
        <v>3.6022193768672639</v>
      </c>
      <c r="F11" s="94">
        <v>2.6097094515819643</v>
      </c>
      <c r="G11" s="28"/>
    </row>
    <row r="12" spans="1:7" x14ac:dyDescent="0.3">
      <c r="A12" s="67"/>
      <c r="B12" s="91">
        <v>2017</v>
      </c>
      <c r="C12" s="93">
        <v>1.8261761410039694</v>
      </c>
      <c r="D12" s="94">
        <v>2.8634711374402562</v>
      </c>
      <c r="E12" s="94">
        <v>3.6717468562055764</v>
      </c>
      <c r="F12" s="94">
        <v>2.876305133477282</v>
      </c>
      <c r="G12" s="28"/>
    </row>
    <row r="13" spans="1:7" x14ac:dyDescent="0.3">
      <c r="A13" s="67"/>
      <c r="B13" s="91">
        <v>2018</v>
      </c>
      <c r="C13" s="93">
        <v>2.1368902468881905</v>
      </c>
      <c r="D13" s="94">
        <v>3.1663658243080621</v>
      </c>
      <c r="E13" s="94">
        <v>3.8335093516846657</v>
      </c>
      <c r="F13" s="94">
        <v>2.9373997705780632</v>
      </c>
      <c r="G13" s="28"/>
    </row>
    <row r="14" spans="1:7" x14ac:dyDescent="0.3">
      <c r="A14" s="67"/>
      <c r="B14" s="91">
        <v>2019</v>
      </c>
      <c r="C14" s="93">
        <v>2.3228980050405368</v>
      </c>
      <c r="D14" s="94">
        <v>3.5581518852894316</v>
      </c>
      <c r="E14" s="94">
        <v>3.9886642416039253</v>
      </c>
      <c r="F14" s="94">
        <v>2.8974752692836798</v>
      </c>
      <c r="G14" s="28"/>
    </row>
    <row r="15" spans="1:7" x14ac:dyDescent="0.3">
      <c r="A15" s="67"/>
      <c r="B15" s="91">
        <v>2020</v>
      </c>
      <c r="C15" s="93">
        <v>2.1980037766387914</v>
      </c>
      <c r="D15" s="94">
        <v>3.7695638446619459</v>
      </c>
      <c r="E15" s="94">
        <v>4.0212533688124728</v>
      </c>
      <c r="F15" s="94">
        <v>3.0270820629583839</v>
      </c>
      <c r="G15" s="28"/>
    </row>
    <row r="16" spans="1:7" x14ac:dyDescent="0.3">
      <c r="A16" s="67"/>
      <c r="B16" s="91">
        <v>2021</v>
      </c>
      <c r="C16" s="93">
        <v>2.3607476430847396</v>
      </c>
      <c r="D16" s="94">
        <v>4.2093898665188672</v>
      </c>
      <c r="E16" s="94">
        <v>4.195484965676437</v>
      </c>
      <c r="F16" s="94">
        <v>3.0566422009159355</v>
      </c>
      <c r="G16" s="28"/>
    </row>
    <row r="17" spans="1:15" x14ac:dyDescent="0.3">
      <c r="A17" s="67"/>
      <c r="B17" s="91">
        <v>2022</v>
      </c>
      <c r="C17" s="93">
        <v>2.6115293853241939</v>
      </c>
      <c r="D17" s="94">
        <v>4.5549310828825966</v>
      </c>
      <c r="E17" s="94">
        <v>4.5891197661062959</v>
      </c>
      <c r="F17" s="94">
        <v>3.2400794536446007</v>
      </c>
      <c r="G17" s="28"/>
    </row>
    <row r="18" spans="1:15" x14ac:dyDescent="0.3">
      <c r="A18" s="67"/>
      <c r="B18" s="91">
        <v>2023</v>
      </c>
      <c r="C18" s="93">
        <v>3.032746288254875</v>
      </c>
      <c r="D18" s="94">
        <v>4.922362397049711</v>
      </c>
      <c r="E18" s="94">
        <v>5.0186936441609857</v>
      </c>
      <c r="F18" s="94">
        <v>3.3819488480236735</v>
      </c>
      <c r="G18" s="28"/>
      <c r="H18" s="67"/>
      <c r="I18" s="67"/>
      <c r="J18" s="67"/>
      <c r="K18" s="67"/>
      <c r="L18" s="67"/>
      <c r="M18" s="67"/>
      <c r="N18" s="67"/>
      <c r="O18" s="67"/>
    </row>
    <row r="19" spans="1:15" x14ac:dyDescent="0.3">
      <c r="A19" s="67"/>
      <c r="B19" s="91">
        <v>2024</v>
      </c>
      <c r="C19" s="93">
        <v>3.1810077883081544</v>
      </c>
      <c r="D19" s="94">
        <v>5.4055223751406558</v>
      </c>
      <c r="E19" s="94">
        <v>5.4982970663299335</v>
      </c>
      <c r="F19" s="94">
        <v>3.7446429565314188</v>
      </c>
      <c r="G19" s="28"/>
      <c r="H19" s="67"/>
      <c r="I19" s="67"/>
      <c r="J19" s="67"/>
      <c r="K19" s="67"/>
      <c r="L19" s="67"/>
      <c r="M19" s="67"/>
      <c r="N19" s="67"/>
      <c r="O19" s="67"/>
    </row>
    <row r="20" spans="1:15" x14ac:dyDescent="0.3">
      <c r="A20" s="67"/>
      <c r="B20" s="67"/>
      <c r="C20" s="67"/>
      <c r="D20" s="67"/>
      <c r="E20" s="67"/>
      <c r="F20" s="67"/>
      <c r="G20" s="28"/>
      <c r="H20" s="67"/>
      <c r="I20" s="67"/>
      <c r="J20" s="67"/>
      <c r="K20" s="67"/>
      <c r="L20" s="67"/>
      <c r="M20" s="67"/>
      <c r="N20" s="67"/>
      <c r="O20" s="67"/>
    </row>
    <row r="21" spans="1:15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29"/>
      <c r="N21" s="30"/>
      <c r="O21" s="30"/>
    </row>
    <row r="22" spans="1:15" x14ac:dyDescent="0.3">
      <c r="A22" s="68" t="s">
        <v>37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</row>
    <row r="23" spans="1:15" x14ac:dyDescent="0.3">
      <c r="A23" s="68" t="s">
        <v>113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4" spans="1:15" ht="14.25" x14ac:dyDescent="0.3">
      <c r="A24" s="31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</row>
    <row r="25" spans="1:15" x14ac:dyDescent="0.3">
      <c r="B25" s="67"/>
      <c r="C25" s="67"/>
      <c r="D25" s="67"/>
      <c r="E25" s="67"/>
      <c r="F25" s="67"/>
    </row>
    <row r="26" spans="1:15" x14ac:dyDescent="0.3">
      <c r="B26" s="67"/>
      <c r="C26" s="67"/>
      <c r="D26" s="67"/>
      <c r="E26" s="67"/>
      <c r="F26" s="67"/>
      <c r="M26" s="67"/>
      <c r="N26" s="67"/>
      <c r="O26" s="67"/>
    </row>
    <row r="27" spans="1:15" x14ac:dyDescent="0.3">
      <c r="M27" s="67"/>
      <c r="N27" s="67"/>
      <c r="O27" s="67"/>
    </row>
    <row r="28" spans="1:15" x14ac:dyDescent="0.3">
      <c r="F28" s="90"/>
      <c r="M28" s="67"/>
      <c r="N28" s="67"/>
      <c r="O28" s="67"/>
    </row>
    <row r="29" spans="1:15" x14ac:dyDescent="0.3">
      <c r="F29" s="90"/>
      <c r="M29" s="67"/>
      <c r="N29" s="67"/>
      <c r="O29" s="67"/>
    </row>
    <row r="30" spans="1:15" x14ac:dyDescent="0.3">
      <c r="F30" s="90"/>
    </row>
    <row r="31" spans="1:15" x14ac:dyDescent="0.3">
      <c r="F31" s="90"/>
    </row>
    <row r="32" spans="1:15" x14ac:dyDescent="0.3">
      <c r="F32" s="90"/>
    </row>
    <row r="33" spans="1:6" x14ac:dyDescent="0.3">
      <c r="F33" s="90"/>
    </row>
    <row r="34" spans="1:6" x14ac:dyDescent="0.3">
      <c r="F34" s="90"/>
    </row>
    <row r="35" spans="1:6" x14ac:dyDescent="0.3">
      <c r="F35" s="90"/>
    </row>
    <row r="36" spans="1:6" x14ac:dyDescent="0.3">
      <c r="F36" s="90"/>
    </row>
    <row r="37" spans="1:6" x14ac:dyDescent="0.3">
      <c r="F37" s="90"/>
    </row>
    <row r="38" spans="1:6" x14ac:dyDescent="0.3">
      <c r="A38" s="90"/>
      <c r="F38" s="90"/>
    </row>
    <row r="39" spans="1:6" x14ac:dyDescent="0.3">
      <c r="A39" s="90"/>
      <c r="F39" s="90"/>
    </row>
    <row r="40" spans="1:6" x14ac:dyDescent="0.3">
      <c r="B40" s="90"/>
      <c r="C40" s="90"/>
      <c r="D40" s="90"/>
      <c r="E40" s="90"/>
      <c r="F40" s="90"/>
    </row>
    <row r="41" spans="1:6" x14ac:dyDescent="0.3">
      <c r="B41" s="90"/>
      <c r="C41" s="90"/>
      <c r="D41" s="90"/>
      <c r="E41" s="90"/>
      <c r="F41" s="90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"/>
  <sheetViews>
    <sheetView showGridLines="0" workbookViewId="0">
      <selection activeCell="A2" sqref="A2:A3"/>
    </sheetView>
  </sheetViews>
  <sheetFormatPr defaultRowHeight="13.5" x14ac:dyDescent="0.3"/>
  <cols>
    <col min="1" max="1" width="14.33203125" customWidth="1"/>
    <col min="2" max="11" width="12" customWidth="1"/>
  </cols>
  <sheetData>
    <row r="1" spans="1:11" s="83" customFormat="1" ht="46.5" customHeight="1" x14ac:dyDescent="0.3">
      <c r="A1" s="131" t="s">
        <v>112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x14ac:dyDescent="0.3">
      <c r="A2" s="133"/>
      <c r="B2" s="132" t="s">
        <v>39</v>
      </c>
      <c r="C2" s="132"/>
      <c r="D2" s="132" t="s">
        <v>11</v>
      </c>
      <c r="E2" s="132"/>
      <c r="F2" s="132" t="s">
        <v>62</v>
      </c>
      <c r="G2" s="132"/>
      <c r="H2" s="132" t="s">
        <v>63</v>
      </c>
      <c r="I2" s="132"/>
      <c r="J2" s="132" t="s">
        <v>5</v>
      </c>
      <c r="K2" s="132"/>
    </row>
    <row r="3" spans="1:11" x14ac:dyDescent="0.3">
      <c r="A3" s="134"/>
      <c r="B3" s="56" t="s">
        <v>64</v>
      </c>
      <c r="C3" s="56" t="s">
        <v>65</v>
      </c>
      <c r="D3" s="56" t="s">
        <v>64</v>
      </c>
      <c r="E3" s="56" t="s">
        <v>17</v>
      </c>
      <c r="F3" s="56" t="s">
        <v>64</v>
      </c>
      <c r="G3" s="56" t="s">
        <v>17</v>
      </c>
      <c r="H3" s="56" t="s">
        <v>64</v>
      </c>
      <c r="I3" s="56" t="s">
        <v>17</v>
      </c>
      <c r="J3" s="56" t="s">
        <v>64</v>
      </c>
      <c r="K3" s="56" t="s">
        <v>17</v>
      </c>
    </row>
    <row r="4" spans="1:11" x14ac:dyDescent="0.3">
      <c r="A4" s="52" t="s">
        <v>28</v>
      </c>
      <c r="B4" s="106">
        <v>1439</v>
      </c>
      <c r="C4" s="107">
        <v>18.844944997380829</v>
      </c>
      <c r="D4" s="106">
        <v>883</v>
      </c>
      <c r="E4" s="107">
        <v>6.167062438888113</v>
      </c>
      <c r="F4" s="106">
        <v>487</v>
      </c>
      <c r="G4" s="107">
        <v>4.8617350504142962</v>
      </c>
      <c r="H4" s="106">
        <v>182</v>
      </c>
      <c r="I4" s="107">
        <v>1.1653966831017482</v>
      </c>
      <c r="J4" s="106">
        <v>2991</v>
      </c>
      <c r="K4" s="107">
        <v>6.2851979490627885</v>
      </c>
    </row>
    <row r="5" spans="1:11" x14ac:dyDescent="0.3">
      <c r="A5" s="51" t="s">
        <v>29</v>
      </c>
      <c r="B5" s="106">
        <v>1141</v>
      </c>
      <c r="C5" s="107">
        <v>27.303182579564488</v>
      </c>
      <c r="D5" s="106">
        <v>282</v>
      </c>
      <c r="E5" s="107">
        <v>3.5983156820211817</v>
      </c>
      <c r="F5" s="106">
        <v>95</v>
      </c>
      <c r="G5" s="107">
        <v>1.7927910926589921</v>
      </c>
      <c r="H5" s="106">
        <v>163</v>
      </c>
      <c r="I5" s="107">
        <v>2.1583686440677967</v>
      </c>
      <c r="J5" s="106">
        <v>1681</v>
      </c>
      <c r="K5" s="107">
        <v>6.7599630031769014</v>
      </c>
    </row>
    <row r="6" spans="1:11" x14ac:dyDescent="0.3">
      <c r="A6" s="51" t="s">
        <v>30</v>
      </c>
      <c r="B6" s="106">
        <v>680</v>
      </c>
      <c r="C6" s="107">
        <v>22.795843110962117</v>
      </c>
      <c r="D6" s="106">
        <v>99</v>
      </c>
      <c r="E6" s="107">
        <v>1.8201875344732488</v>
      </c>
      <c r="F6" s="106">
        <v>71</v>
      </c>
      <c r="G6" s="107">
        <v>1.8346253229974161</v>
      </c>
      <c r="H6" s="106">
        <v>60</v>
      </c>
      <c r="I6" s="107">
        <v>0.9543502465404804</v>
      </c>
      <c r="J6" s="106">
        <v>910</v>
      </c>
      <c r="K6" s="107">
        <v>4.8980031218041873</v>
      </c>
    </row>
    <row r="7" spans="1:11" x14ac:dyDescent="0.3">
      <c r="A7" s="51" t="s">
        <v>31</v>
      </c>
      <c r="B7" s="106">
        <v>3994</v>
      </c>
      <c r="C7" s="107">
        <v>29.666493352150336</v>
      </c>
      <c r="D7" s="106">
        <v>345</v>
      </c>
      <c r="E7" s="107">
        <v>1.4040371154159206</v>
      </c>
      <c r="F7" s="106">
        <v>317</v>
      </c>
      <c r="G7" s="107">
        <v>1.9041326285439693</v>
      </c>
      <c r="H7" s="105">
        <v>0</v>
      </c>
      <c r="I7" s="105">
        <v>0</v>
      </c>
      <c r="J7" s="106">
        <v>4656</v>
      </c>
      <c r="K7" s="107">
        <v>5.8363417569193743</v>
      </c>
    </row>
    <row r="8" spans="1:11" x14ac:dyDescent="0.3">
      <c r="A8" s="51" t="s">
        <v>32</v>
      </c>
      <c r="B8" s="106">
        <v>2646</v>
      </c>
      <c r="C8" s="107">
        <v>34.926082365364309</v>
      </c>
      <c r="D8" s="106">
        <v>1234</v>
      </c>
      <c r="E8" s="107">
        <v>8.3740499457111834</v>
      </c>
      <c r="F8" s="106">
        <v>982</v>
      </c>
      <c r="G8" s="107">
        <v>9.483341380975375</v>
      </c>
      <c r="H8" s="106">
        <v>848</v>
      </c>
      <c r="I8" s="107">
        <v>5.6125488119663771</v>
      </c>
      <c r="J8" s="106">
        <v>5710</v>
      </c>
      <c r="K8" s="107">
        <v>11.951607501674481</v>
      </c>
    </row>
    <row r="9" spans="1:11" x14ac:dyDescent="0.3">
      <c r="A9" s="51" t="s">
        <v>33</v>
      </c>
      <c r="B9" s="106">
        <v>17318</v>
      </c>
      <c r="C9" s="107">
        <v>39.921622867680959</v>
      </c>
      <c r="D9" s="106">
        <v>7244</v>
      </c>
      <c r="E9" s="107">
        <v>8.664346286794169</v>
      </c>
      <c r="F9" s="106">
        <v>5110</v>
      </c>
      <c r="G9" s="107">
        <v>8.7531475359290152</v>
      </c>
      <c r="H9" s="106">
        <v>4584</v>
      </c>
      <c r="I9" s="107">
        <v>4.7951295542747161</v>
      </c>
      <c r="J9" s="106">
        <v>34256</v>
      </c>
      <c r="K9" s="107">
        <v>12.192352729718859</v>
      </c>
    </row>
    <row r="10" spans="1:11" x14ac:dyDescent="0.3">
      <c r="A10" s="51" t="s">
        <v>59</v>
      </c>
      <c r="B10" s="106">
        <v>889</v>
      </c>
      <c r="C10" s="107">
        <v>32.198478812024625</v>
      </c>
      <c r="D10" s="106">
        <v>189</v>
      </c>
      <c r="E10" s="107">
        <v>3.6748979195022362</v>
      </c>
      <c r="F10" s="106">
        <v>48</v>
      </c>
      <c r="G10" s="107">
        <v>1.3050570962479608</v>
      </c>
      <c r="H10" s="106">
        <v>148</v>
      </c>
      <c r="I10" s="107">
        <v>2.0229633679606343</v>
      </c>
      <c r="J10" s="106">
        <v>1274</v>
      </c>
      <c r="K10" s="107">
        <v>6.7414541221293254</v>
      </c>
    </row>
    <row r="11" spans="1:11" x14ac:dyDescent="0.3">
      <c r="A11" s="51" t="s">
        <v>35</v>
      </c>
      <c r="B11" s="106">
        <v>616</v>
      </c>
      <c r="C11" s="107">
        <v>18.791946308724832</v>
      </c>
      <c r="D11" s="106">
        <v>211</v>
      </c>
      <c r="E11" s="107">
        <v>3.4646962233169125</v>
      </c>
      <c r="F11" s="105">
        <v>0</v>
      </c>
      <c r="G11" s="105">
        <v>0</v>
      </c>
      <c r="H11" s="105">
        <v>0</v>
      </c>
      <c r="I11" s="105">
        <v>0</v>
      </c>
      <c r="J11" s="106">
        <v>827</v>
      </c>
      <c r="K11" s="107">
        <v>4.0001934797329985</v>
      </c>
    </row>
    <row r="12" spans="1:11" x14ac:dyDescent="0.3">
      <c r="A12" s="51" t="s">
        <v>36</v>
      </c>
      <c r="B12" s="106">
        <v>28723</v>
      </c>
      <c r="C12" s="107">
        <v>33.690297457070471</v>
      </c>
      <c r="D12" s="106">
        <v>10487</v>
      </c>
      <c r="E12" s="107">
        <v>6.4837828146059779</v>
      </c>
      <c r="F12" s="106">
        <v>7110</v>
      </c>
      <c r="G12" s="107">
        <v>6.3226414590984676</v>
      </c>
      <c r="H12" s="106">
        <v>5985</v>
      </c>
      <c r="I12" s="107">
        <v>3.3311070295541825</v>
      </c>
      <c r="J12" s="106">
        <v>52305</v>
      </c>
      <c r="K12" s="107">
        <v>9.7019036542816917</v>
      </c>
    </row>
    <row r="13" spans="1:11" ht="14.65" customHeight="1" x14ac:dyDescent="0.3">
      <c r="A13" s="68" t="s">
        <v>37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3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</row>
  </sheetData>
  <mergeCells count="7">
    <mergeCell ref="A1:K1"/>
    <mergeCell ref="B2:C2"/>
    <mergeCell ref="D2:E2"/>
    <mergeCell ref="F2:G2"/>
    <mergeCell ref="H2:I2"/>
    <mergeCell ref="J2:K2"/>
    <mergeCell ref="A2:A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8"/>
  <sheetViews>
    <sheetView showGridLines="0" workbookViewId="0">
      <selection activeCell="A2" sqref="A2"/>
    </sheetView>
  </sheetViews>
  <sheetFormatPr defaultRowHeight="13.5" x14ac:dyDescent="0.3"/>
  <cols>
    <col min="2" max="4" width="15.1640625" customWidth="1"/>
  </cols>
  <sheetData>
    <row r="1" spans="1:11" ht="25.5" customHeight="1" x14ac:dyDescent="0.3">
      <c r="A1" s="98" t="s">
        <v>118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x14ac:dyDescent="0.3">
      <c r="A2" s="59"/>
      <c r="B2" s="59"/>
      <c r="C2" s="59"/>
      <c r="D2" s="59"/>
      <c r="E2" s="59"/>
      <c r="F2" s="59"/>
      <c r="G2" s="59"/>
      <c r="H2" s="59"/>
      <c r="I2" s="59"/>
      <c r="J2" s="59"/>
      <c r="K2" s="57"/>
    </row>
    <row r="3" spans="1:11" x14ac:dyDescent="0.3">
      <c r="B3" s="62" t="s">
        <v>90</v>
      </c>
      <c r="C3" s="62" t="s">
        <v>66</v>
      </c>
      <c r="D3" s="62" t="s">
        <v>93</v>
      </c>
    </row>
    <row r="4" spans="1:11" ht="11.25" customHeight="1" x14ac:dyDescent="0.3">
      <c r="B4" s="63">
        <v>2006</v>
      </c>
      <c r="C4" s="64">
        <v>68057</v>
      </c>
      <c r="D4" s="66">
        <v>11.95074796436743</v>
      </c>
    </row>
    <row r="5" spans="1:11" ht="11.25" customHeight="1" x14ac:dyDescent="0.3">
      <c r="B5" s="63">
        <v>2007</v>
      </c>
      <c r="C5" s="64">
        <v>68805</v>
      </c>
      <c r="D5" s="66">
        <v>11.97310423674397</v>
      </c>
    </row>
    <row r="6" spans="1:11" ht="11.25" customHeight="1" x14ac:dyDescent="0.3">
      <c r="B6" s="63">
        <v>2008</v>
      </c>
      <c r="C6" s="64">
        <v>68524</v>
      </c>
      <c r="D6" s="66">
        <v>11.85489158735898</v>
      </c>
    </row>
    <row r="7" spans="1:11" ht="11.25" customHeight="1" x14ac:dyDescent="0.3">
      <c r="B7" s="63">
        <v>2009</v>
      </c>
      <c r="C7" s="64">
        <v>68516</v>
      </c>
      <c r="D7" s="66">
        <v>11.748164456469928</v>
      </c>
    </row>
    <row r="8" spans="1:11" ht="11.25" customHeight="1" x14ac:dyDescent="0.3">
      <c r="B8" s="63">
        <v>2010</v>
      </c>
      <c r="C8" s="58">
        <v>68427</v>
      </c>
      <c r="D8" s="66">
        <v>11.655918154594605</v>
      </c>
    </row>
    <row r="9" spans="1:11" ht="11.25" customHeight="1" x14ac:dyDescent="0.3">
      <c r="B9" s="63">
        <v>2011</v>
      </c>
      <c r="C9" s="58">
        <v>68097</v>
      </c>
      <c r="D9" s="66">
        <v>11.525084664869285</v>
      </c>
    </row>
    <row r="10" spans="1:11" ht="11.25" customHeight="1" x14ac:dyDescent="0.3">
      <c r="B10" s="63">
        <v>2012</v>
      </c>
      <c r="C10" s="58">
        <v>67173</v>
      </c>
      <c r="D10" s="66">
        <v>11.319962993109236</v>
      </c>
    </row>
    <row r="11" spans="1:11" ht="11.25" customHeight="1" x14ac:dyDescent="0.3">
      <c r="B11" s="63">
        <v>2013</v>
      </c>
      <c r="C11" s="58">
        <v>66182</v>
      </c>
      <c r="D11" s="66">
        <v>11.145747549205355</v>
      </c>
    </row>
    <row r="12" spans="1:11" ht="11.25" customHeight="1" x14ac:dyDescent="0.3">
      <c r="B12" s="63">
        <v>2014</v>
      </c>
      <c r="C12" s="58">
        <v>64125</v>
      </c>
      <c r="D12" s="66">
        <v>10.783469760092183</v>
      </c>
    </row>
    <row r="13" spans="1:11" ht="11.25" customHeight="1" x14ac:dyDescent="0.3">
      <c r="B13" s="63">
        <v>2015</v>
      </c>
      <c r="C13" s="58">
        <v>62402</v>
      </c>
      <c r="D13" s="66">
        <v>10.534223311624075</v>
      </c>
    </row>
    <row r="14" spans="1:11" ht="11.25" customHeight="1" x14ac:dyDescent="0.3">
      <c r="B14" s="63">
        <v>2016</v>
      </c>
      <c r="C14" s="58">
        <v>61434</v>
      </c>
      <c r="D14" s="66">
        <v>10.407144768984223</v>
      </c>
    </row>
    <row r="15" spans="1:11" ht="11.25" customHeight="1" x14ac:dyDescent="0.3">
      <c r="B15" s="63">
        <v>2017</v>
      </c>
      <c r="C15" s="58">
        <v>60117</v>
      </c>
      <c r="D15" s="66">
        <v>10.264496422101526</v>
      </c>
    </row>
    <row r="16" spans="1:11" ht="11.25" customHeight="1" x14ac:dyDescent="0.3">
      <c r="B16" s="63">
        <v>2018</v>
      </c>
      <c r="C16" s="64">
        <v>59148</v>
      </c>
      <c r="D16" s="66">
        <v>10.182306460775706</v>
      </c>
    </row>
    <row r="17" spans="1:11" ht="11.25" customHeight="1" x14ac:dyDescent="0.3">
      <c r="B17" s="63">
        <v>2019</v>
      </c>
      <c r="C17" s="64">
        <v>57922</v>
      </c>
      <c r="D17" s="66">
        <v>10.076072415790636</v>
      </c>
    </row>
    <row r="18" spans="1:11" ht="11.25" customHeight="1" x14ac:dyDescent="0.3">
      <c r="B18" s="63">
        <v>2020</v>
      </c>
      <c r="C18" s="64">
        <v>54797</v>
      </c>
      <c r="D18" s="66">
        <v>9.6806277912827188</v>
      </c>
    </row>
    <row r="19" spans="1:11" ht="11.25" customHeight="1" x14ac:dyDescent="0.3">
      <c r="B19" s="63">
        <v>2021</v>
      </c>
      <c r="C19" s="64">
        <v>55206</v>
      </c>
      <c r="D19" s="66">
        <v>9.8521798255711239</v>
      </c>
    </row>
    <row r="20" spans="1:11" ht="11.25" customHeight="1" x14ac:dyDescent="0.3">
      <c r="B20" s="63">
        <v>2022</v>
      </c>
      <c r="C20" s="64">
        <v>55047</v>
      </c>
      <c r="D20" s="66">
        <v>9.933955530659631</v>
      </c>
    </row>
    <row r="21" spans="1:11" x14ac:dyDescent="0.3">
      <c r="B21" s="63">
        <v>2023</v>
      </c>
      <c r="C21" s="64">
        <v>53485</v>
      </c>
      <c r="D21" s="66">
        <v>9.7869506105293205</v>
      </c>
      <c r="F21" s="57"/>
      <c r="G21" s="57"/>
      <c r="H21" s="57"/>
      <c r="I21" s="57"/>
      <c r="J21" s="57"/>
      <c r="K21" s="57"/>
    </row>
    <row r="22" spans="1:11" x14ac:dyDescent="0.3">
      <c r="A22" s="57"/>
      <c r="B22" s="63">
        <v>2024</v>
      </c>
      <c r="C22" s="58">
        <v>52305</v>
      </c>
      <c r="D22" s="66">
        <v>9.6847839370160376</v>
      </c>
      <c r="E22" s="60"/>
    </row>
    <row r="23" spans="1:11" x14ac:dyDescent="0.3">
      <c r="B23" s="57"/>
      <c r="C23" s="57"/>
      <c r="D23" s="57"/>
    </row>
    <row r="24" spans="1:11" x14ac:dyDescent="0.3">
      <c r="F24" s="57"/>
      <c r="G24" s="57"/>
      <c r="H24" s="57"/>
      <c r="I24" s="57"/>
      <c r="J24" s="57"/>
      <c r="K24" s="57"/>
    </row>
    <row r="25" spans="1:11" x14ac:dyDescent="0.3">
      <c r="A25" s="68" t="s">
        <v>37</v>
      </c>
      <c r="E25" s="57"/>
      <c r="F25" s="57"/>
      <c r="G25" s="57"/>
      <c r="H25" s="57"/>
      <c r="I25" s="57"/>
      <c r="J25" s="57"/>
      <c r="K25" s="57"/>
    </row>
    <row r="26" spans="1:11" x14ac:dyDescent="0.3">
      <c r="A26" s="60" t="s">
        <v>113</v>
      </c>
      <c r="B26" s="57"/>
      <c r="C26" s="57"/>
      <c r="D26" s="57"/>
      <c r="E26" s="57"/>
      <c r="F26" s="65"/>
      <c r="G26" s="65"/>
      <c r="H26" s="65"/>
      <c r="I26" s="65"/>
      <c r="J26" s="65"/>
      <c r="K26" s="65"/>
    </row>
    <row r="27" spans="1:11" x14ac:dyDescent="0.3">
      <c r="A27" s="65"/>
      <c r="B27" s="57"/>
      <c r="C27" s="57"/>
      <c r="D27" s="57"/>
      <c r="E27" s="65"/>
      <c r="F27" s="57"/>
      <c r="G27" s="57"/>
      <c r="H27" s="61"/>
      <c r="I27" s="60"/>
      <c r="J27" s="59"/>
      <c r="K27" s="57"/>
    </row>
    <row r="28" spans="1:11" x14ac:dyDescent="0.3">
      <c r="B28" s="65"/>
      <c r="C28" s="65"/>
      <c r="D28" s="65"/>
      <c r="E28" s="60"/>
      <c r="F28" s="57"/>
      <c r="G28" s="57"/>
      <c r="H28" s="61"/>
      <c r="I28" s="60"/>
      <c r="J28" s="59"/>
      <c r="K28" s="57"/>
    </row>
    <row r="29" spans="1:11" x14ac:dyDescent="0.3">
      <c r="D29" s="61"/>
      <c r="E29" s="60"/>
      <c r="F29" s="57"/>
      <c r="G29" s="57"/>
      <c r="H29" s="61"/>
      <c r="I29" s="60"/>
      <c r="J29" s="59"/>
      <c r="K29" s="57"/>
    </row>
    <row r="30" spans="1:11" x14ac:dyDescent="0.3">
      <c r="D30" s="61"/>
      <c r="E30" s="60"/>
      <c r="F30" s="57"/>
      <c r="G30" s="61"/>
      <c r="H30" s="57"/>
      <c r="I30" s="59"/>
      <c r="J30" s="59"/>
      <c r="K30" s="57"/>
    </row>
    <row r="31" spans="1:11" x14ac:dyDescent="0.3">
      <c r="D31" s="61"/>
      <c r="E31" s="60"/>
      <c r="F31" s="57"/>
      <c r="G31" s="61"/>
      <c r="H31" s="57"/>
      <c r="I31" s="59"/>
      <c r="J31" s="59"/>
      <c r="K31" s="57"/>
    </row>
    <row r="32" spans="1:11" x14ac:dyDescent="0.3">
      <c r="D32" s="61"/>
      <c r="E32" s="60"/>
      <c r="F32" s="57"/>
      <c r="G32" s="61"/>
      <c r="H32" s="57"/>
      <c r="I32" s="59"/>
      <c r="J32" s="59"/>
      <c r="K32" s="57"/>
    </row>
    <row r="33" spans="1:11" x14ac:dyDescent="0.3">
      <c r="D33" s="61"/>
      <c r="E33" s="60"/>
      <c r="F33" s="57"/>
      <c r="G33" s="61"/>
      <c r="H33" s="57"/>
      <c r="I33" s="59"/>
      <c r="J33" s="59"/>
      <c r="K33" s="57"/>
    </row>
    <row r="34" spans="1:11" x14ac:dyDescent="0.3">
      <c r="D34" s="61"/>
      <c r="E34" s="60"/>
      <c r="F34" s="57"/>
      <c r="G34" s="61"/>
      <c r="H34" s="57"/>
      <c r="I34" s="59"/>
      <c r="J34" s="59"/>
      <c r="K34" s="57"/>
    </row>
    <row r="35" spans="1:11" x14ac:dyDescent="0.3">
      <c r="D35" s="61"/>
      <c r="E35" s="60"/>
      <c r="F35" s="57"/>
      <c r="G35" s="61"/>
      <c r="H35" s="57"/>
      <c r="I35" s="59"/>
      <c r="J35" s="59"/>
      <c r="K35" s="57"/>
    </row>
    <row r="36" spans="1:11" x14ac:dyDescent="0.3">
      <c r="D36" s="61"/>
      <c r="E36" s="60"/>
      <c r="F36" s="57"/>
      <c r="G36" s="61"/>
      <c r="H36" s="57"/>
      <c r="I36" s="59"/>
      <c r="J36" s="59"/>
      <c r="K36" s="57"/>
    </row>
    <row r="37" spans="1:11" x14ac:dyDescent="0.3">
      <c r="D37" s="57"/>
      <c r="E37" s="60"/>
      <c r="F37" s="57"/>
      <c r="G37" s="61"/>
      <c r="H37" s="57"/>
      <c r="I37" s="59"/>
      <c r="J37" s="59"/>
      <c r="K37" s="57"/>
    </row>
    <row r="38" spans="1:11" x14ac:dyDescent="0.3">
      <c r="D38" s="59"/>
      <c r="E38" s="60"/>
      <c r="F38" s="57"/>
      <c r="G38" s="61"/>
      <c r="H38" s="57"/>
      <c r="I38" s="59"/>
      <c r="J38" s="59"/>
    </row>
    <row r="39" spans="1:11" x14ac:dyDescent="0.3">
      <c r="D39" s="59"/>
      <c r="E39" s="60"/>
      <c r="F39" s="57"/>
      <c r="G39" s="57"/>
      <c r="H39" s="61"/>
      <c r="I39" s="60"/>
      <c r="J39" s="59"/>
    </row>
    <row r="40" spans="1:11" x14ac:dyDescent="0.3">
      <c r="D40" s="59"/>
      <c r="E40" s="60"/>
      <c r="F40" s="57"/>
      <c r="G40" s="57"/>
      <c r="H40" s="61"/>
      <c r="I40" s="60"/>
      <c r="J40" s="59"/>
    </row>
    <row r="41" spans="1:11" x14ac:dyDescent="0.3">
      <c r="D41" s="59"/>
      <c r="E41" s="60"/>
      <c r="F41" s="67"/>
      <c r="G41" s="67"/>
      <c r="H41" s="69"/>
      <c r="I41" s="68"/>
      <c r="J41" s="59"/>
    </row>
    <row r="42" spans="1:11" x14ac:dyDescent="0.3">
      <c r="D42" s="59"/>
      <c r="E42" s="68"/>
      <c r="F42" s="67"/>
      <c r="G42" s="67"/>
      <c r="H42" s="69"/>
      <c r="I42" s="68"/>
      <c r="J42" s="59"/>
    </row>
    <row r="43" spans="1:11" x14ac:dyDescent="0.3">
      <c r="D43" s="59"/>
      <c r="E43" s="68"/>
      <c r="F43" s="67"/>
      <c r="G43" s="67"/>
      <c r="H43" s="69"/>
      <c r="I43" s="68"/>
      <c r="J43" s="59"/>
    </row>
    <row r="44" spans="1:11" x14ac:dyDescent="0.3">
      <c r="D44" s="59"/>
      <c r="E44" s="68"/>
      <c r="F44" s="57"/>
      <c r="G44" s="57"/>
      <c r="H44" s="61"/>
      <c r="I44" s="60"/>
      <c r="J44" s="59"/>
    </row>
    <row r="45" spans="1:11" x14ac:dyDescent="0.3">
      <c r="D45" s="59"/>
      <c r="E45" s="60"/>
      <c r="F45" s="57"/>
      <c r="G45" s="61"/>
      <c r="H45" s="57"/>
      <c r="I45" s="59"/>
      <c r="J45" s="59"/>
    </row>
    <row r="46" spans="1:11" x14ac:dyDescent="0.3">
      <c r="A46" s="57"/>
      <c r="D46" s="59"/>
      <c r="E46" s="60"/>
    </row>
    <row r="47" spans="1:11" x14ac:dyDescent="0.3">
      <c r="A47" s="57"/>
      <c r="B47" s="57"/>
      <c r="C47" s="57"/>
      <c r="D47" s="57"/>
    </row>
    <row r="48" spans="1:11" x14ac:dyDescent="0.3">
      <c r="B48" s="57"/>
      <c r="C48" s="57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"/>
  <sheetViews>
    <sheetView showGridLines="0" workbookViewId="0">
      <selection activeCell="A2" sqref="A2"/>
    </sheetView>
  </sheetViews>
  <sheetFormatPr defaultRowHeight="13.5" x14ac:dyDescent="0.3"/>
  <sheetData>
    <row r="1" spans="1:10" s="83" customFormat="1" ht="19.149999999999999" customHeight="1" x14ac:dyDescent="0.3">
      <c r="A1" s="98" t="s">
        <v>119</v>
      </c>
      <c r="B1" s="102"/>
      <c r="C1" s="102"/>
      <c r="D1" s="102"/>
      <c r="E1" s="102"/>
      <c r="F1" s="102"/>
      <c r="G1" s="102"/>
      <c r="H1" s="102"/>
      <c r="I1" s="103"/>
      <c r="J1" s="103"/>
    </row>
    <row r="4" spans="1:10" x14ac:dyDescent="0.3">
      <c r="A4" s="67"/>
      <c r="B4" s="67"/>
      <c r="C4" s="74"/>
      <c r="D4" s="67"/>
      <c r="E4" s="67"/>
      <c r="F4" s="67"/>
      <c r="G4" s="67"/>
      <c r="H4" s="67"/>
      <c r="I4" s="67"/>
      <c r="J4" s="67"/>
    </row>
    <row r="5" spans="1:10" x14ac:dyDescent="0.3">
      <c r="A5" s="67"/>
      <c r="B5" s="67"/>
      <c r="C5" s="74"/>
      <c r="D5" s="67"/>
      <c r="E5" s="67"/>
      <c r="F5" s="67"/>
      <c r="G5" s="67"/>
      <c r="H5" s="67"/>
      <c r="I5" s="67"/>
      <c r="J5" s="67"/>
    </row>
    <row r="6" spans="1:10" x14ac:dyDescent="0.3">
      <c r="A6" s="67"/>
      <c r="B6" s="67"/>
      <c r="C6" s="74"/>
      <c r="D6" s="67"/>
      <c r="E6" s="67"/>
      <c r="F6" s="67"/>
      <c r="G6" s="67"/>
      <c r="H6" s="67"/>
      <c r="I6" s="67"/>
      <c r="J6" s="67"/>
    </row>
    <row r="7" spans="1:10" x14ac:dyDescent="0.3">
      <c r="A7" s="67"/>
      <c r="B7" s="67"/>
      <c r="C7" s="74"/>
      <c r="D7" s="67"/>
      <c r="E7" s="67"/>
      <c r="F7" s="67"/>
      <c r="G7" s="67"/>
      <c r="H7" s="67"/>
      <c r="I7" s="67"/>
      <c r="J7" s="67"/>
    </row>
    <row r="8" spans="1:10" ht="27" x14ac:dyDescent="0.3">
      <c r="A8" s="67"/>
      <c r="B8" s="104" t="s">
        <v>90</v>
      </c>
      <c r="C8" s="75" t="s">
        <v>86</v>
      </c>
      <c r="D8" s="67"/>
      <c r="E8" s="67"/>
      <c r="F8" s="67"/>
      <c r="G8" s="67"/>
      <c r="H8" s="67"/>
      <c r="I8" s="67"/>
      <c r="J8" s="67"/>
    </row>
    <row r="9" spans="1:10" x14ac:dyDescent="0.3">
      <c r="B9" s="73" t="s">
        <v>39</v>
      </c>
      <c r="C9" s="106">
        <v>28723</v>
      </c>
    </row>
    <row r="10" spans="1:10" x14ac:dyDescent="0.3">
      <c r="B10" s="73" t="s">
        <v>11</v>
      </c>
      <c r="C10" s="106">
        <v>10487</v>
      </c>
    </row>
    <row r="11" spans="1:10" x14ac:dyDescent="0.3">
      <c r="B11" s="73" t="s">
        <v>12</v>
      </c>
      <c r="C11" s="106">
        <v>7110</v>
      </c>
    </row>
    <row r="12" spans="1:10" x14ac:dyDescent="0.3">
      <c r="B12" s="73" t="s">
        <v>24</v>
      </c>
      <c r="C12" s="106">
        <v>5985</v>
      </c>
    </row>
    <row r="13" spans="1:10" x14ac:dyDescent="0.3">
      <c r="B13" s="73" t="s">
        <v>67</v>
      </c>
      <c r="C13" s="115">
        <v>52305</v>
      </c>
    </row>
    <row r="23" spans="1:2" x14ac:dyDescent="0.3">
      <c r="A23" s="68" t="s">
        <v>37</v>
      </c>
      <c r="B23" s="67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12"/>
  <sheetViews>
    <sheetView showGridLines="0" workbookViewId="0">
      <selection activeCell="A2" sqref="A2:A4"/>
    </sheetView>
  </sheetViews>
  <sheetFormatPr defaultRowHeight="13.5" x14ac:dyDescent="0.3"/>
  <cols>
    <col min="1" max="1" width="27.6640625" customWidth="1"/>
    <col min="2" max="9" width="12.5" customWidth="1"/>
  </cols>
  <sheetData>
    <row r="1" spans="1:11" s="83" customFormat="1" ht="31.15" customHeight="1" x14ac:dyDescent="0.3">
      <c r="A1" s="82" t="s">
        <v>115</v>
      </c>
    </row>
    <row r="2" spans="1:11" x14ac:dyDescent="0.3">
      <c r="A2" s="145"/>
      <c r="B2" s="137" t="s">
        <v>71</v>
      </c>
      <c r="C2" s="138"/>
      <c r="D2" s="139"/>
      <c r="E2" s="137" t="s">
        <v>82</v>
      </c>
      <c r="F2" s="139"/>
      <c r="G2" s="142" t="s">
        <v>98</v>
      </c>
      <c r="H2" s="142" t="s">
        <v>72</v>
      </c>
      <c r="I2" s="142" t="s">
        <v>73</v>
      </c>
    </row>
    <row r="3" spans="1:11" x14ac:dyDescent="0.3">
      <c r="A3" s="146"/>
      <c r="B3" s="140" t="s">
        <v>74</v>
      </c>
      <c r="C3" s="137" t="s">
        <v>75</v>
      </c>
      <c r="D3" s="139"/>
      <c r="E3" s="140" t="s">
        <v>74</v>
      </c>
      <c r="F3" s="140" t="s">
        <v>75</v>
      </c>
      <c r="G3" s="143"/>
      <c r="H3" s="143"/>
      <c r="I3" s="143"/>
    </row>
    <row r="4" spans="1:11" x14ac:dyDescent="0.3">
      <c r="A4" s="147"/>
      <c r="B4" s="141"/>
      <c r="C4" s="88" t="s">
        <v>76</v>
      </c>
      <c r="D4" s="88" t="s">
        <v>77</v>
      </c>
      <c r="E4" s="141"/>
      <c r="F4" s="141"/>
      <c r="G4" s="144"/>
      <c r="H4" s="144"/>
      <c r="I4" s="144"/>
    </row>
    <row r="5" spans="1:11" ht="14.45" customHeight="1" x14ac:dyDescent="0.3">
      <c r="A5" s="8" t="s">
        <v>39</v>
      </c>
      <c r="B5" s="84">
        <v>1117</v>
      </c>
      <c r="C5" s="84">
        <v>475</v>
      </c>
      <c r="D5" s="84">
        <v>16</v>
      </c>
      <c r="E5" s="81">
        <v>0</v>
      </c>
      <c r="F5" s="81">
        <v>-6.2977099236641214</v>
      </c>
      <c r="G5" s="81">
        <v>30.534825870646763</v>
      </c>
      <c r="H5" s="84">
        <v>1608</v>
      </c>
      <c r="I5" s="80">
        <v>778</v>
      </c>
      <c r="K5" s="79"/>
    </row>
    <row r="6" spans="1:11" ht="14.45" customHeight="1" x14ac:dyDescent="0.3">
      <c r="A6" s="8" t="s">
        <v>23</v>
      </c>
      <c r="B6" s="84">
        <v>1250</v>
      </c>
      <c r="C6" s="84">
        <v>75</v>
      </c>
      <c r="D6" s="84">
        <v>6</v>
      </c>
      <c r="E6" s="81">
        <v>-1.3417521704814523</v>
      </c>
      <c r="F6" s="81">
        <v>-1.2195121951219512</v>
      </c>
      <c r="G6" s="81">
        <v>6.0856498873027798</v>
      </c>
      <c r="H6" s="84">
        <v>1331</v>
      </c>
      <c r="I6" s="80">
        <v>774</v>
      </c>
    </row>
    <row r="7" spans="1:11" ht="14.45" customHeight="1" x14ac:dyDescent="0.3">
      <c r="A7" s="8" t="s">
        <v>78</v>
      </c>
      <c r="B7" s="84">
        <v>564</v>
      </c>
      <c r="C7" s="84">
        <v>54</v>
      </c>
      <c r="D7" s="84">
        <v>3</v>
      </c>
      <c r="E7" s="81">
        <v>-0.17699115044247787</v>
      </c>
      <c r="F7" s="81">
        <v>3.6363636363636362</v>
      </c>
      <c r="G7" s="81">
        <v>9.1787439613526569</v>
      </c>
      <c r="H7" s="84">
        <v>621</v>
      </c>
      <c r="I7" s="80">
        <v>410</v>
      </c>
    </row>
    <row r="8" spans="1:11" ht="14.45" customHeight="1" x14ac:dyDescent="0.3">
      <c r="A8" s="8" t="s">
        <v>79</v>
      </c>
      <c r="B8" s="84">
        <v>705</v>
      </c>
      <c r="C8" s="84">
        <v>61</v>
      </c>
      <c r="D8" s="84">
        <v>2</v>
      </c>
      <c r="E8" s="81">
        <v>4.7548291233283804</v>
      </c>
      <c r="F8" s="81">
        <v>-4.5454545454545459</v>
      </c>
      <c r="G8" s="81">
        <v>8.203125</v>
      </c>
      <c r="H8" s="84">
        <v>768</v>
      </c>
      <c r="I8" s="80">
        <v>87</v>
      </c>
    </row>
    <row r="9" spans="1:11" ht="14.45" customHeight="1" x14ac:dyDescent="0.3">
      <c r="A9" s="8" t="s">
        <v>80</v>
      </c>
      <c r="B9" s="84">
        <v>3636</v>
      </c>
      <c r="C9" s="84">
        <v>665</v>
      </c>
      <c r="D9" s="84">
        <v>27</v>
      </c>
      <c r="E9" s="81">
        <v>0.38652678078409719</v>
      </c>
      <c r="F9" s="81">
        <v>-4.814305364511692</v>
      </c>
      <c r="G9" s="81">
        <v>15.98890942698706</v>
      </c>
      <c r="H9" s="84">
        <v>4328</v>
      </c>
      <c r="I9" s="80">
        <v>836</v>
      </c>
    </row>
    <row r="10" spans="1:11" ht="13.15" customHeight="1" x14ac:dyDescent="0.3">
      <c r="A10" s="135" t="s">
        <v>81</v>
      </c>
      <c r="B10" s="135"/>
      <c r="C10" s="135"/>
      <c r="D10" s="135"/>
      <c r="E10" s="135"/>
      <c r="F10" s="135"/>
      <c r="G10" s="135"/>
      <c r="H10" s="135"/>
      <c r="I10" s="135"/>
    </row>
    <row r="11" spans="1:11" ht="63.6" customHeight="1" x14ac:dyDescent="0.3">
      <c r="A11" s="136" t="s">
        <v>87</v>
      </c>
      <c r="B11" s="136"/>
      <c r="C11" s="136"/>
      <c r="D11" s="136"/>
      <c r="E11" s="136"/>
      <c r="F11" s="136"/>
      <c r="G11" s="136"/>
      <c r="H11" s="136"/>
      <c r="I11" s="136"/>
    </row>
    <row r="12" spans="1:11" ht="38.450000000000003" customHeight="1" x14ac:dyDescent="0.3">
      <c r="A12" s="136" t="s">
        <v>88</v>
      </c>
      <c r="B12" s="136"/>
      <c r="C12" s="136"/>
      <c r="D12" s="136"/>
      <c r="E12" s="136"/>
      <c r="F12" s="136"/>
      <c r="G12" s="136"/>
      <c r="H12" s="136"/>
      <c r="I12" s="136"/>
    </row>
  </sheetData>
  <mergeCells count="13">
    <mergeCell ref="A10:I10"/>
    <mergeCell ref="A11:I11"/>
    <mergeCell ref="A12:I12"/>
    <mergeCell ref="B2:D2"/>
    <mergeCell ref="B3:B4"/>
    <mergeCell ref="I2:I4"/>
    <mergeCell ref="H2:H4"/>
    <mergeCell ref="G2:G4"/>
    <mergeCell ref="E2:F2"/>
    <mergeCell ref="C3:D3"/>
    <mergeCell ref="E3:E4"/>
    <mergeCell ref="F3:F4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Indice</vt:lpstr>
      <vt:lpstr>tab_a1</vt:lpstr>
      <vt:lpstr>tab_a2</vt:lpstr>
      <vt:lpstr>fig_a1</vt:lpstr>
      <vt:lpstr>fig_a2</vt:lpstr>
      <vt:lpstr>tab_a3</vt:lpstr>
      <vt:lpstr>fig_a3</vt:lpstr>
      <vt:lpstr>fig_a4</vt:lpstr>
      <vt:lpstr>tab_a4</vt:lpstr>
      <vt:lpstr>tab_a5</vt:lpstr>
      <vt:lpstr>tab_a6</vt:lpstr>
      <vt:lpstr>fig_a5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NANNI2021</cp:lastModifiedBy>
  <cp:lastPrinted>2020-12-29T16:57:42Z</cp:lastPrinted>
  <dcterms:created xsi:type="dcterms:W3CDTF">2020-12-28T13:34:56Z</dcterms:created>
  <dcterms:modified xsi:type="dcterms:W3CDTF">2026-02-09T16:09:14Z</dcterms:modified>
</cp:coreProperties>
</file>