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l mio Drive\@_OSSERVATORIO_scuola\@Osserv2024_as2022_23\02_Rapporto_Appendice\"/>
    </mc:Choice>
  </mc:AlternateContent>
  <bookViews>
    <workbookView xWindow="0" yWindow="0" windowWidth="19200" windowHeight="6405" tabRatio="703"/>
  </bookViews>
  <sheets>
    <sheet name="Indice" sheetId="1865" r:id="rId1"/>
    <sheet name="tab_h1" sheetId="1854" r:id="rId2"/>
    <sheet name="fig_h1" sheetId="1808" r:id="rId3"/>
    <sheet name="tab_h2" sheetId="1860" r:id="rId4"/>
    <sheet name="fig_h2" sheetId="1867" r:id="rId5"/>
    <sheet name="fig_h3" sheetId="1845" r:id="rId6"/>
    <sheet name="fig_h4" sheetId="1851" r:id="rId7"/>
    <sheet name="tab_h3" sheetId="1820" r:id="rId8"/>
    <sheet name="tab_h4_fig_h5" sheetId="1855" r:id="rId9"/>
    <sheet name="tab_h5_fig_h6" sheetId="1856" r:id="rId10"/>
    <sheet name="tab_h6_fig_h7" sheetId="1857" r:id="rId11"/>
    <sheet name="tab_h7_fig_h8" sheetId="1858" r:id="rId12"/>
    <sheet name="fig_h9" sheetId="1833" r:id="rId13"/>
    <sheet name="fig_h10" sheetId="1866" r:id="rId14"/>
  </sheets>
  <definedNames>
    <definedName name="_xlnm._FilterDatabase" localSheetId="12" hidden="1">fig_h9!#REF!</definedName>
    <definedName name="_xlnm.Print_Area" localSheetId="2">fig_h1!$A$1:$J$39</definedName>
    <definedName name="Insegna" localSheetId="6">fig_h4!#REF!</definedName>
    <definedName name="Insegna">#REF!</definedName>
    <definedName name="Vediamo">#REF!</definedName>
  </definedNames>
  <calcPr calcId="162913"/>
</workbook>
</file>

<file path=xl/calcChain.xml><?xml version="1.0" encoding="utf-8"?>
<calcChain xmlns="http://schemas.openxmlformats.org/spreadsheetml/2006/main">
  <c r="N5" i="1854" l="1"/>
  <c r="O5" i="1854"/>
  <c r="P5" i="1854"/>
  <c r="N6" i="1854"/>
  <c r="O6" i="1854"/>
  <c r="P6" i="1854"/>
  <c r="N7" i="1854"/>
  <c r="O7" i="1854"/>
  <c r="P7" i="1854"/>
  <c r="N8" i="1854"/>
  <c r="O8" i="1854"/>
  <c r="P8" i="1854"/>
  <c r="N9" i="1854"/>
  <c r="O9" i="1854"/>
  <c r="P9" i="1854"/>
  <c r="N10" i="1854"/>
  <c r="O10" i="1854"/>
  <c r="P10" i="1854"/>
  <c r="N11" i="1854"/>
  <c r="O11" i="1854"/>
  <c r="P11" i="1854"/>
  <c r="N12" i="1854"/>
  <c r="O12" i="1854"/>
  <c r="P12" i="1854"/>
  <c r="O4" i="1854"/>
  <c r="P4" i="1854"/>
  <c r="N4" i="1854"/>
  <c r="L7" i="1858" l="1"/>
  <c r="K7" i="1858"/>
  <c r="L6" i="1858"/>
  <c r="K6" i="1858"/>
  <c r="L5" i="1858"/>
  <c r="K5" i="1858"/>
  <c r="L4" i="1858"/>
  <c r="K4" i="1858"/>
  <c r="L3" i="1858"/>
  <c r="L8" i="1858" s="1"/>
  <c r="K3" i="1858"/>
  <c r="L7" i="1857"/>
  <c r="K7" i="1857"/>
  <c r="L6" i="1857"/>
  <c r="K6" i="1857"/>
  <c r="L5" i="1857"/>
  <c r="K5" i="1857"/>
  <c r="L4" i="1857"/>
  <c r="K4" i="1857"/>
  <c r="L3" i="1857"/>
  <c r="L8" i="1857" s="1"/>
  <c r="K3" i="1857"/>
  <c r="L7" i="1855"/>
  <c r="K7" i="1855"/>
  <c r="L6" i="1855"/>
  <c r="K6" i="1855"/>
  <c r="L5" i="1855"/>
  <c r="K5" i="1855"/>
  <c r="L4" i="1855"/>
  <c r="K4" i="1855"/>
  <c r="L3" i="1855"/>
  <c r="K3" i="1855"/>
  <c r="K7" i="1856"/>
  <c r="L7" i="1856"/>
  <c r="L4" i="1856"/>
  <c r="L5" i="1856"/>
  <c r="L6" i="1856"/>
  <c r="L3" i="1856"/>
  <c r="L8" i="1856" s="1"/>
  <c r="K4" i="1856"/>
  <c r="K5" i="1856"/>
  <c r="K6" i="1856"/>
  <c r="K3" i="1856"/>
  <c r="I15" i="1820"/>
  <c r="L8" i="1855" l="1"/>
  <c r="B9" i="1865"/>
  <c r="B17" i="1820"/>
  <c r="C15" i="1820"/>
  <c r="E17" i="1820"/>
  <c r="E14" i="1820"/>
  <c r="F14" i="1820"/>
  <c r="H12" i="1820"/>
  <c r="I12" i="1820"/>
  <c r="I14" i="1820"/>
  <c r="D14" i="1820"/>
  <c r="E18" i="1820"/>
  <c r="G18" i="1820"/>
  <c r="H13" i="1820"/>
  <c r="I16" i="1820"/>
  <c r="J14" i="1820"/>
  <c r="B20" i="1865"/>
  <c r="B18" i="1865"/>
  <c r="B17" i="1865"/>
  <c r="B16" i="1865"/>
  <c r="B15" i="1865"/>
  <c r="B14" i="1865"/>
  <c r="B13" i="1865"/>
  <c r="B11" i="1865"/>
  <c r="B10" i="1865"/>
  <c r="B8" i="1865"/>
  <c r="B7" i="1865"/>
  <c r="B6" i="1865"/>
  <c r="F15" i="1820"/>
  <c r="J18" i="1820"/>
  <c r="B14" i="1820"/>
  <c r="G17" i="1820"/>
  <c r="E12" i="1820"/>
  <c r="G16" i="1820"/>
  <c r="C16" i="1820"/>
  <c r="G13" i="1820"/>
  <c r="E15" i="1820"/>
  <c r="B18" i="1820"/>
  <c r="D19" i="1820"/>
  <c r="B15" i="1820"/>
  <c r="C18" i="1820"/>
  <c r="G15" i="1820"/>
  <c r="B16" i="1820"/>
  <c r="J16" i="1820"/>
  <c r="H18" i="1820"/>
  <c r="G19" i="1820"/>
  <c r="G12" i="1820"/>
  <c r="G14" i="1820"/>
  <c r="E16" i="1820"/>
  <c r="J19" i="1820"/>
  <c r="H19" i="1820"/>
  <c r="J17" i="1820"/>
  <c r="D18" i="1820"/>
  <c r="F16" i="1820"/>
  <c r="D13" i="1820"/>
  <c r="D12" i="1820"/>
  <c r="D16" i="1820"/>
  <c r="F17" i="1820"/>
  <c r="H15" i="1820"/>
  <c r="H14" i="1820"/>
  <c r="J15" i="1820"/>
  <c r="D15" i="1820"/>
  <c r="H16" i="1820"/>
  <c r="H17" i="1820"/>
  <c r="J12" i="1820"/>
  <c r="J13" i="1820"/>
  <c r="D17" i="1820"/>
  <c r="F18" i="1820"/>
  <c r="I13" i="1820"/>
  <c r="I19" i="1820"/>
  <c r="E19" i="1820"/>
  <c r="I17" i="1820"/>
  <c r="F19" i="1820" l="1"/>
  <c r="C19" i="1820"/>
  <c r="C17" i="1820"/>
  <c r="C13" i="1820"/>
  <c r="I18" i="1820"/>
  <c r="F12" i="1820"/>
  <c r="B19" i="1820"/>
  <c r="B12" i="1820"/>
  <c r="C14" i="1820"/>
  <c r="E13" i="1820"/>
  <c r="F13" i="1820"/>
  <c r="B13" i="1820"/>
  <c r="C12" i="1820"/>
</calcChain>
</file>

<file path=xl/sharedStrings.xml><?xml version="1.0" encoding="utf-8"?>
<sst xmlns="http://schemas.openxmlformats.org/spreadsheetml/2006/main" count="350" uniqueCount="176">
  <si>
    <t>TOTALE</t>
  </si>
  <si>
    <t>Europa</t>
  </si>
  <si>
    <t>Asia</t>
  </si>
  <si>
    <t>Africa</t>
  </si>
  <si>
    <t>Oceania</t>
  </si>
  <si>
    <t>Apolide</t>
  </si>
  <si>
    <t>VCO</t>
  </si>
  <si>
    <t>totale</t>
  </si>
  <si>
    <t>Valori %</t>
  </si>
  <si>
    <t>America</t>
  </si>
  <si>
    <t>Albania</t>
  </si>
  <si>
    <t>Romania</t>
  </si>
  <si>
    <t>Marocco</t>
  </si>
  <si>
    <t>TO</t>
  </si>
  <si>
    <t>VC</t>
  </si>
  <si>
    <t>NO</t>
  </si>
  <si>
    <t>CN</t>
  </si>
  <si>
    <t>AT</t>
  </si>
  <si>
    <t>AL</t>
  </si>
  <si>
    <t>BI</t>
  </si>
  <si>
    <t>PIEM</t>
  </si>
  <si>
    <t>03/04</t>
  </si>
  <si>
    <t>Scuola dell'Infanzia</t>
  </si>
  <si>
    <t>Scuola Primaria</t>
  </si>
  <si>
    <t>Scuola dell'infanzia</t>
  </si>
  <si>
    <t>Scuola primaria</t>
  </si>
  <si>
    <t>04/05</t>
  </si>
  <si>
    <t>Cina</t>
  </si>
  <si>
    <t>05/06</t>
  </si>
  <si>
    <t>06/07</t>
  </si>
  <si>
    <t>Istituto professionale</t>
  </si>
  <si>
    <t>Istituto tecnico</t>
  </si>
  <si>
    <t>07/08</t>
  </si>
  <si>
    <t>Infanzia</t>
  </si>
  <si>
    <t>Primaria</t>
  </si>
  <si>
    <t>Secondaria di I grado</t>
  </si>
  <si>
    <t>Secondaria di II grado</t>
  </si>
  <si>
    <t>Fonte: Rilevazione Scolastica della Regione Piemonte. Elaborazioni Ires</t>
  </si>
  <si>
    <t>08/09</t>
  </si>
  <si>
    <t>M</t>
  </si>
  <si>
    <t>F</t>
  </si>
  <si>
    <t>T</t>
  </si>
  <si>
    <t>Altro</t>
  </si>
  <si>
    <t>dati per grafico</t>
  </si>
  <si>
    <t>09/10</t>
  </si>
  <si>
    <t xml:space="preserve">Totale   </t>
  </si>
  <si>
    <t>Totale complessivo</t>
  </si>
  <si>
    <t>10/11</t>
  </si>
  <si>
    <t>Iscritti per provenienza geografica</t>
  </si>
  <si>
    <t xml:space="preserve">Iscritti </t>
  </si>
  <si>
    <t>11/12</t>
  </si>
  <si>
    <t>Licei</t>
  </si>
  <si>
    <t>ROMANIA</t>
  </si>
  <si>
    <t>MAROCCO</t>
  </si>
  <si>
    <t>ALBANIA</t>
  </si>
  <si>
    <t>NIGERIA</t>
  </si>
  <si>
    <t>EGITTO</t>
  </si>
  <si>
    <t>TUNISIA</t>
  </si>
  <si>
    <t>MOLDOVA</t>
  </si>
  <si>
    <t>SENEGAL</t>
  </si>
  <si>
    <t>ECUADOR</t>
  </si>
  <si>
    <t>COSTA D'AVORIO</t>
  </si>
  <si>
    <t>FILIPPINE</t>
  </si>
  <si>
    <t>INDIA</t>
  </si>
  <si>
    <t>BRASILE</t>
  </si>
  <si>
    <t>UCRAINA</t>
  </si>
  <si>
    <t>BOSNIA-ERZEGOVINA</t>
  </si>
  <si>
    <t xml:space="preserve">Altro </t>
  </si>
  <si>
    <t>Iscritti per sede</t>
  </si>
  <si>
    <t xml:space="preserve"> I grado</t>
  </si>
  <si>
    <t xml:space="preserve"> II grado</t>
  </si>
  <si>
    <t>oltre 30%</t>
  </si>
  <si>
    <t>Verbano C.O.</t>
  </si>
  <si>
    <t>Biella</t>
  </si>
  <si>
    <t>Torino</t>
  </si>
  <si>
    <t>Vercelli</t>
  </si>
  <si>
    <t>Novara</t>
  </si>
  <si>
    <t>Piemonte</t>
  </si>
  <si>
    <t>Cuneo</t>
  </si>
  <si>
    <t>Alessandria</t>
  </si>
  <si>
    <t>Asti</t>
  </si>
  <si>
    <t>→</t>
  </si>
  <si>
    <t>12/13</t>
  </si>
  <si>
    <t>Europa UE</t>
  </si>
  <si>
    <t>PERÙ</t>
  </si>
  <si>
    <t>TURCHIA</t>
  </si>
  <si>
    <t>PAKISTAN</t>
  </si>
  <si>
    <t>Percorsi IeFP 
(in agenzie formative)</t>
  </si>
  <si>
    <t>13/14</t>
  </si>
  <si>
    <t>14/15</t>
  </si>
  <si>
    <t>BANGLADESH</t>
  </si>
  <si>
    <t>15/16</t>
  </si>
  <si>
    <t>fino al 10%</t>
  </si>
  <si>
    <t>più di 10 % fino a 20%</t>
  </si>
  <si>
    <t>più di 20% fino a 30%</t>
  </si>
  <si>
    <t>16/17</t>
  </si>
  <si>
    <t>17/18</t>
  </si>
  <si>
    <t>Fonte: Rilevazione Scolastica della Regione Piemonte. Elaborazioni IRES</t>
  </si>
  <si>
    <t>V.C.O.</t>
  </si>
  <si>
    <t>18/19</t>
  </si>
  <si>
    <t>Secondaria I grado</t>
  </si>
  <si>
    <t>Secondaria II grado</t>
  </si>
  <si>
    <t>99/00</t>
  </si>
  <si>
    <t>00/01</t>
  </si>
  <si>
    <t>01/02</t>
  </si>
  <si>
    <t>02/03</t>
  </si>
  <si>
    <t>SCUOLA INFANZIA</t>
  </si>
  <si>
    <t>SCUOLA PRIMARIA</t>
  </si>
  <si>
    <t>SEC. PRIMO GRADO</t>
  </si>
  <si>
    <t>SEC. SECONDO GRADO</t>
  </si>
  <si>
    <t>2018/19</t>
  </si>
  <si>
    <t>In ordine decrescente di numerosità</t>
  </si>
  <si>
    <t>Nessun iscritto con cittadinanza straniera</t>
  </si>
  <si>
    <t>Veneto</t>
  </si>
  <si>
    <t>Marche</t>
  </si>
  <si>
    <t>Scuola Infanzia</t>
  </si>
  <si>
    <t>Totale</t>
  </si>
  <si>
    <t>CINA</t>
  </si>
  <si>
    <t>19/20</t>
  </si>
  <si>
    <t>2019/20</t>
  </si>
  <si>
    <t>MACEDONIA DEL NORD</t>
  </si>
  <si>
    <t>Italia</t>
  </si>
  <si>
    <t>Percorsi IefP in Agenzie formative</t>
  </si>
  <si>
    <t>nd</t>
  </si>
  <si>
    <t>(-)</t>
  </si>
  <si>
    <t>(-) dato non presente</t>
  </si>
  <si>
    <t>nd informazione non disponibile</t>
  </si>
  <si>
    <t>Valle d'Aosta</t>
  </si>
  <si>
    <t>Lombardia</t>
  </si>
  <si>
    <t>Trentino A.A.</t>
  </si>
  <si>
    <t>Friuli V.G.</t>
  </si>
  <si>
    <t>Liguria</t>
  </si>
  <si>
    <t>Toscana</t>
  </si>
  <si>
    <t>Umbria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</si>
  <si>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</si>
  <si>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</si>
  <si>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</si>
  <si>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</si>
  <si>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</si>
  <si>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</si>
  <si>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</si>
  <si>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</si>
  <si>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</si>
  <si>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 xml:space="preserve">Studenti con cittadinanza straniera (ogni 100 iscritti) </t>
  </si>
  <si>
    <t>Nota: scuole dell'infanzia, primaria, secondaria I grado e secondaria II grado; Scuole statali e non statali</t>
  </si>
  <si>
    <t>Fonte: Ministero dell'Istruzione, Ufficio Gestione Patrimonio informativo e statistico, Rilevazione Dati Generali</t>
  </si>
  <si>
    <t>%</t>
  </si>
  <si>
    <t>20/21</t>
  </si>
  <si>
    <t>2020/21</t>
  </si>
  <si>
    <t>anno</t>
  </si>
  <si>
    <r>
      <rPr>
        <sz val="14"/>
        <rFont val="Century Gothic"/>
        <family val="2"/>
      </rPr>
      <t>Sezione statistica H:</t>
    </r>
    <r>
      <rPr>
        <sz val="16"/>
        <rFont val="Century Gothic"/>
        <family val="2"/>
      </rPr>
      <t xml:space="preserve"> Studenti con cittadinanza straniera</t>
    </r>
  </si>
  <si>
    <t>Fig. H.1 Andamento degli studenti con cittadinanza straniera per livello di scuola e filiera, valori assoluti</t>
  </si>
  <si>
    <t>Fig. H.9 Studenti con cittadinanza straniera, per nazionalità più numerose nell'ultimo quinquennio</t>
  </si>
  <si>
    <t>21/22</t>
  </si>
  <si>
    <t>2021/22</t>
  </si>
  <si>
    <t>Osservatorio Istruzione e formazione professionale. Piemonte 2024</t>
  </si>
  <si>
    <t>Tab. H.1  Studenti con cittadinanza straniera per sesso, provincia e livello di scuola, a.s. 2022/23</t>
  </si>
  <si>
    <t>22/23</t>
  </si>
  <si>
    <t>Tab. H.2 Studenti con cittadinanza straniera nelle province piemontesi, (ogni 100 iscritti, per livello di scuola), a.s. 2022/23</t>
  </si>
  <si>
    <t>2022/23</t>
  </si>
  <si>
    <t>Fig. H.4 Studenti con cittadinanza straniera nel secondo ciclo: incidenza per 100 iscritti per filiera e ordine di scuola nei corsi diurni della scuola secondaria di II grado, a.s. 2022/23</t>
  </si>
  <si>
    <t>Nota: nella scuola secondaria di II grado percorsi diurni e serali</t>
  </si>
  <si>
    <t>Nota: iscritti complessivi nella scuola dell'infanzia, primaria, secondaria di I grado, secondaria di II grado (percorsi diurni e serali)</t>
  </si>
  <si>
    <t>Nota: percorsi diurni e serali; in ordine decrescente di numerosità</t>
  </si>
  <si>
    <t>FRANCIA</t>
  </si>
  <si>
    <t>Fig. H.2 Studenti con cittandinanza straniera nelle regioni italiane, ogni 100 iscritti, 2022/23</t>
  </si>
  <si>
    <t>Emilia Romagna</t>
  </si>
  <si>
    <t>Fonte: Ministero dell'Istruzione e del Merito (MIM), Direzione generale per i sistemi informativi e la statistica (DGSIS), Ufficio di Statistica - Rilevazioni sulle scuole dati generali</t>
  </si>
  <si>
    <t>Fig. H.3 Studenti con cittadinanza straniera nati in Italia, per livello di scuola, in Piemonte  (ogni 100 studenti stranieri, dal 2012)</t>
  </si>
  <si>
    <t>Ultimo aggiornamento 10 novembre 2023</t>
  </si>
  <si>
    <t>Tab. H.3 Studenti con cittadinanza straniera per area geografica di provenienza e provincia, a.s. 2022/23</t>
  </si>
  <si>
    <t>Tab. H.4  Studenti con cittadinanza straniera nella scuola dell'infanzia per nazione di provenienza e provincia, 
fig. H.5 con prime 5 nazionalità (a.s. 2022/23)</t>
  </si>
  <si>
    <t>Tab. H.5 Studenti con cittadinanza straniera nella scuola primaria per nazione di provenienza e provincia e 
fig. H6 con prime 5 nazionalità (a.s. 2022/23)</t>
  </si>
  <si>
    <t>Tab. H.6 Studenti con cittadinanza straniera nella scuola secondaria di I grado per nazione di provenienza e provincia, 
 fig. H.7 con prime 5 nazionalità (a.s. 2022/23)</t>
  </si>
  <si>
    <t>Tab. H.7  Studenti con cittadinanza straniera nella scuola secondaria di II grado per nazione di provenienza e provincia,  
fig. H.8 con prime 5 nazionalità (a.s. 2022/23)</t>
  </si>
  <si>
    <t>Fig. H.10  Sedi scolastiche piemontesi per quota di allievi con cittadinanza straniera,  per livello di scuola, a.s.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</si>
</sst>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#,##0_ ;\-#,##0\ "/>
    <numFmt numFmtId="169" formatCode="_-[$€]\ * #,##0.00_-;\-[$€]\ * #,##0.00_-;_-[$€]\ * &quot;-&quot;??_-;_-@_-"/>
  </numFmts>
  <fonts count="37" x14ac:knownFonts="1">
    <font>
      <sz val="8"/>
      <name val="Arial"/>
    </font>
    <font>
      <sz val="10"/>
      <name val="System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1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8"/>
      <color indexed="56"/>
      <name val="Century Gothic"/>
      <family val="2"/>
    </font>
    <font>
      <sz val="10"/>
      <name val="Century Gothic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u/>
      <sz val="11"/>
      <color indexed="30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24"/>
      <color rgb="FF00B050"/>
      <name val="Arial"/>
      <family val="2"/>
    </font>
    <font>
      <sz val="8"/>
      <color theme="1" tint="0.34998626667073579"/>
      <name val="Century Gothic"/>
      <family val="2"/>
    </font>
    <font>
      <sz val="8"/>
      <color rgb="FF002060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sz val="11"/>
      <color theme="1" tint="0.34998626667073579"/>
      <name val="Century Gothic"/>
      <family val="2"/>
    </font>
    <font>
      <i/>
      <sz val="10"/>
      <color theme="2" tint="-0.749992370372631"/>
      <name val="Century Gothic"/>
      <family val="2"/>
    </font>
    <font>
      <b/>
      <i/>
      <sz val="10"/>
      <color theme="2" tint="-0.749992370372631"/>
      <name val="Century Gothic"/>
      <family val="2"/>
    </font>
    <font>
      <sz val="14"/>
      <color theme="0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5" fillId="0" borderId="0"/>
    <xf numFmtId="0" fontId="20" fillId="0" borderId="0"/>
    <xf numFmtId="0" fontId="18" fillId="0" borderId="0"/>
    <xf numFmtId="0" fontId="19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9" fontId="18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0" fontId="5" fillId="0" borderId="0"/>
  </cellStyleXfs>
  <cellXfs count="12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21" fillId="0" borderId="0" xfId="1" applyFont="1" applyAlignment="1" applyProtection="1"/>
    <xf numFmtId="0" fontId="22" fillId="0" borderId="0" xfId="0" applyFont="1"/>
    <xf numFmtId="0" fontId="23" fillId="0" borderId="0" xfId="0" applyFont="1"/>
    <xf numFmtId="1" fontId="22" fillId="0" borderId="1" xfId="28" applyNumberFormat="1" applyFont="1" applyBorder="1"/>
    <xf numFmtId="3" fontId="22" fillId="0" borderId="2" xfId="25" applyNumberFormat="1" applyFont="1" applyFill="1" applyBorder="1"/>
    <xf numFmtId="3" fontId="22" fillId="0" borderId="1" xfId="25" applyNumberFormat="1" applyFont="1" applyFill="1" applyBorder="1"/>
    <xf numFmtId="2" fontId="22" fillId="0" borderId="1" xfId="0" applyNumberFormat="1" applyFont="1" applyBorder="1"/>
    <xf numFmtId="0" fontId="22" fillId="0" borderId="0" xfId="25" applyFont="1" applyBorder="1"/>
    <xf numFmtId="0" fontId="25" fillId="0" borderId="0" xfId="0" applyFont="1" applyFill="1" applyBorder="1"/>
    <xf numFmtId="3" fontId="25" fillId="0" borderId="0" xfId="0" applyNumberFormat="1" applyFont="1" applyFill="1" applyBorder="1"/>
    <xf numFmtId="0" fontId="26" fillId="0" borderId="0" xfId="0" applyFont="1" applyFill="1" applyBorder="1"/>
    <xf numFmtId="166" fontId="25" fillId="0" borderId="0" xfId="0" applyNumberFormat="1" applyFont="1" applyFill="1" applyBorder="1"/>
    <xf numFmtId="0" fontId="27" fillId="0" borderId="0" xfId="25" applyFont="1" applyBorder="1"/>
    <xf numFmtId="0" fontId="25" fillId="0" borderId="0" xfId="25" applyFont="1" applyBorder="1"/>
    <xf numFmtId="1" fontId="28" fillId="0" borderId="1" xfId="28" applyNumberFormat="1" applyFont="1" applyFill="1" applyBorder="1" applyAlignment="1">
      <alignment horizontal="right" wrapText="1"/>
    </xf>
    <xf numFmtId="3" fontId="25" fillId="0" borderId="1" xfId="0" applyNumberFormat="1" applyFont="1" applyFill="1" applyBorder="1"/>
    <xf numFmtId="0" fontId="25" fillId="0" borderId="0" xfId="0" applyFont="1" applyFill="1" applyBorder="1" applyAlignment="1"/>
    <xf numFmtId="0" fontId="29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1" fontId="22" fillId="0" borderId="0" xfId="28" applyNumberFormat="1" applyFont="1" applyFill="1" applyBorder="1" applyAlignment="1"/>
    <xf numFmtId="166" fontId="22" fillId="0" borderId="0" xfId="0" applyNumberFormat="1" applyFont="1" applyFill="1" applyBorder="1" applyAlignment="1">
      <alignment horizontal="center"/>
    </xf>
    <xf numFmtId="0" fontId="22" fillId="0" borderId="5" xfId="0" applyFont="1" applyFill="1" applyBorder="1" applyAlignment="1"/>
    <xf numFmtId="0" fontId="22" fillId="0" borderId="5" xfId="0" applyFont="1" applyFill="1" applyBorder="1" applyAlignment="1">
      <alignment horizontal="center" wrapText="1"/>
    </xf>
    <xf numFmtId="1" fontId="22" fillId="0" borderId="5" xfId="28" applyNumberFormat="1" applyFont="1" applyFill="1" applyBorder="1"/>
    <xf numFmtId="166" fontId="22" fillId="0" borderId="5" xfId="0" applyNumberFormat="1" applyFont="1" applyFill="1" applyBorder="1" applyAlignment="1">
      <alignment horizontal="center"/>
    </xf>
    <xf numFmtId="1" fontId="22" fillId="0" borderId="5" xfId="28" applyNumberFormat="1" applyFont="1" applyBorder="1"/>
    <xf numFmtId="2" fontId="22" fillId="0" borderId="5" xfId="0" applyNumberFormat="1" applyFont="1" applyBorder="1"/>
    <xf numFmtId="0" fontId="25" fillId="0" borderId="0" xfId="0" applyFont="1"/>
    <xf numFmtId="0" fontId="25" fillId="0" borderId="0" xfId="29" applyFont="1" applyBorder="1"/>
    <xf numFmtId="166" fontId="25" fillId="0" borderId="0" xfId="29" applyNumberFormat="1" applyFont="1" applyBorder="1"/>
    <xf numFmtId="1" fontId="25" fillId="0" borderId="0" xfId="29" applyNumberFormat="1" applyFont="1" applyBorder="1"/>
    <xf numFmtId="168" fontId="25" fillId="0" borderId="0" xfId="29" applyNumberFormat="1" applyFont="1" applyBorder="1"/>
    <xf numFmtId="0" fontId="25" fillId="0" borderId="1" xfId="29" applyFont="1" applyBorder="1"/>
    <xf numFmtId="0" fontId="25" fillId="0" borderId="1" xfId="17" applyFont="1" applyBorder="1"/>
    <xf numFmtId="1" fontId="25" fillId="0" borderId="0" xfId="27" applyNumberFormat="1" applyFont="1" applyBorder="1"/>
    <xf numFmtId="1" fontId="30" fillId="0" borderId="1" xfId="27" applyNumberFormat="1" applyFont="1" applyBorder="1"/>
    <xf numFmtId="1" fontId="25" fillId="0" borderId="0" xfId="27" applyNumberFormat="1" applyFont="1"/>
    <xf numFmtId="0" fontId="25" fillId="0" borderId="0" xfId="26" applyFont="1"/>
    <xf numFmtId="0" fontId="25" fillId="0" borderId="1" xfId="26" applyFont="1" applyBorder="1"/>
    <xf numFmtId="0" fontId="10" fillId="0" borderId="0" xfId="0" applyFont="1"/>
    <xf numFmtId="0" fontId="10" fillId="0" borderId="0" xfId="0" applyFont="1" applyBorder="1"/>
    <xf numFmtId="0" fontId="25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/>
    <xf numFmtId="0" fontId="24" fillId="0" borderId="0" xfId="26" applyFont="1" applyFill="1" applyBorder="1" applyAlignment="1"/>
    <xf numFmtId="0" fontId="25" fillId="0" borderId="0" xfId="26" applyFont="1" applyFill="1" applyBorder="1" applyAlignment="1"/>
    <xf numFmtId="166" fontId="25" fillId="0" borderId="0" xfId="26" applyNumberFormat="1" applyFont="1" applyFill="1" applyBorder="1" applyAlignment="1"/>
    <xf numFmtId="1" fontId="25" fillId="0" borderId="0" xfId="26" applyNumberFormat="1" applyFont="1" applyFill="1" applyBorder="1" applyAlignment="1"/>
    <xf numFmtId="17" fontId="25" fillId="0" borderId="1" xfId="26" applyNumberFormat="1" applyFont="1" applyFill="1" applyBorder="1" applyAlignment="1"/>
    <xf numFmtId="0" fontId="25" fillId="0" borderId="1" xfId="0" applyFont="1" applyFill="1" applyBorder="1" applyAlignment="1"/>
    <xf numFmtId="0" fontId="11" fillId="0" borderId="0" xfId="0" applyFont="1"/>
    <xf numFmtId="1" fontId="11" fillId="0" borderId="0" xfId="0" applyNumberFormat="1" applyFont="1"/>
    <xf numFmtId="0" fontId="8" fillId="0" borderId="0" xfId="17" applyFont="1"/>
    <xf numFmtId="0" fontId="8" fillId="0" borderId="0" xfId="17" applyFont="1" applyAlignment="1">
      <alignment wrapText="1"/>
    </xf>
    <xf numFmtId="166" fontId="8" fillId="0" borderId="0" xfId="17" applyNumberFormat="1" applyFont="1"/>
    <xf numFmtId="0" fontId="8" fillId="0" borderId="5" xfId="17" applyFont="1" applyBorder="1"/>
    <xf numFmtId="166" fontId="8" fillId="0" borderId="5" xfId="17" applyNumberFormat="1" applyFont="1" applyBorder="1"/>
    <xf numFmtId="0" fontId="7" fillId="0" borderId="0" xfId="0" applyFont="1" applyAlignment="1"/>
    <xf numFmtId="0" fontId="25" fillId="0" borderId="1" xfId="17" applyFont="1" applyBorder="1" applyAlignment="1">
      <alignment wrapText="1"/>
    </xf>
    <xf numFmtId="1" fontId="30" fillId="2" borderId="1" xfId="27" applyNumberFormat="1" applyFont="1" applyFill="1" applyBorder="1"/>
    <xf numFmtId="0" fontId="32" fillId="2" borderId="1" xfId="26" applyFont="1" applyFill="1" applyBorder="1"/>
    <xf numFmtId="0" fontId="33" fillId="2" borderId="1" xfId="26" applyFont="1" applyFill="1" applyBorder="1"/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/>
    </xf>
    <xf numFmtId="0" fontId="7" fillId="0" borderId="0" xfId="12" applyFont="1" applyAlignment="1">
      <alignment horizontal="left"/>
    </xf>
    <xf numFmtId="0" fontId="17" fillId="0" borderId="0" xfId="2" applyFont="1" applyBorder="1" applyAlignment="1" applyProtection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0" fontId="36" fillId="0" borderId="0" xfId="0" applyFont="1" applyAlignment="1"/>
    <xf numFmtId="0" fontId="30" fillId="2" borderId="1" xfId="0" applyFont="1" applyFill="1" applyBorder="1" applyAlignment="1">
      <alignment horizontal="center"/>
    </xf>
    <xf numFmtId="3" fontId="25" fillId="0" borderId="1" xfId="27" applyNumberFormat="1" applyFont="1" applyBorder="1" applyAlignment="1">
      <alignment horizontal="center"/>
    </xf>
    <xf numFmtId="166" fontId="25" fillId="0" borderId="1" xfId="27" applyNumberFormat="1" applyFont="1" applyBorder="1" applyAlignment="1">
      <alignment horizontal="center"/>
    </xf>
    <xf numFmtId="0" fontId="25" fillId="0" borderId="1" xfId="26" quotePrefix="1" applyFont="1" applyFill="1" applyBorder="1" applyAlignment="1">
      <alignment horizontal="center"/>
    </xf>
    <xf numFmtId="3" fontId="25" fillId="0" borderId="1" xfId="26" applyNumberFormat="1" applyFont="1" applyFill="1" applyBorder="1" applyAlignment="1">
      <alignment horizontal="center"/>
    </xf>
    <xf numFmtId="0" fontId="26" fillId="2" borderId="1" xfId="26" applyFont="1" applyFill="1" applyBorder="1" applyAlignment="1">
      <alignment horizontal="center"/>
    </xf>
    <xf numFmtId="3" fontId="25" fillId="0" borderId="1" xfId="26" applyNumberFormat="1" applyFont="1" applyBorder="1" applyAlignment="1">
      <alignment horizontal="center"/>
    </xf>
    <xf numFmtId="3" fontId="26" fillId="2" borderId="1" xfId="26" applyNumberFormat="1" applyFont="1" applyFill="1" applyBorder="1" applyAlignment="1">
      <alignment horizontal="center"/>
    </xf>
    <xf numFmtId="3" fontId="10" fillId="0" borderId="0" xfId="0" applyNumberFormat="1" applyFont="1"/>
    <xf numFmtId="0" fontId="25" fillId="0" borderId="0" xfId="25" applyFont="1" applyFill="1" applyBorder="1" applyAlignment="1">
      <alignment wrapText="1"/>
    </xf>
    <xf numFmtId="0" fontId="25" fillId="0" borderId="0" xfId="0" applyFont="1" applyFill="1" applyBorder="1" applyAlignment="1">
      <alignment vertical="center"/>
    </xf>
    <xf numFmtId="3" fontId="25" fillId="0" borderId="1" xfId="0" applyNumberFormat="1" applyFont="1" applyFill="1" applyBorder="1" applyAlignment="1">
      <alignment horizontal="right"/>
    </xf>
    <xf numFmtId="0" fontId="22" fillId="0" borderId="0" xfId="0" applyFont="1" applyFill="1"/>
    <xf numFmtId="0" fontId="25" fillId="6" borderId="0" xfId="33" applyFont="1" applyFill="1"/>
    <xf numFmtId="0" fontId="25" fillId="6" borderId="1" xfId="33" applyFont="1" applyFill="1" applyBorder="1"/>
    <xf numFmtId="0" fontId="25" fillId="6" borderId="1" xfId="33" applyFont="1" applyFill="1" applyBorder="1" applyAlignment="1">
      <alignment horizontal="right"/>
    </xf>
    <xf numFmtId="166" fontId="25" fillId="6" borderId="1" xfId="33" applyNumberFormat="1" applyFont="1" applyFill="1" applyBorder="1"/>
    <xf numFmtId="166" fontId="25" fillId="6" borderId="1" xfId="0" applyNumberFormat="1" applyFont="1" applyFill="1" applyBorder="1"/>
    <xf numFmtId="0" fontId="22" fillId="6" borderId="0" xfId="0" applyFont="1" applyFill="1"/>
    <xf numFmtId="0" fontId="6" fillId="0" borderId="0" xfId="17" applyFont="1" applyAlignment="1">
      <alignment vertical="center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Fill="1" applyBorder="1" applyAlignment="1">
      <alignment vertical="center"/>
    </xf>
    <xf numFmtId="0" fontId="22" fillId="0" borderId="5" xfId="29" applyFont="1" applyBorder="1" applyAlignment="1">
      <alignment horizontal="center"/>
    </xf>
    <xf numFmtId="166" fontId="25" fillId="0" borderId="1" xfId="29" applyNumberFormat="1" applyFont="1" applyBorder="1" applyAlignment="1">
      <alignment horizontal="center"/>
    </xf>
    <xf numFmtId="1" fontId="22" fillId="0" borderId="4" xfId="28" applyNumberFormat="1" applyFont="1" applyBorder="1"/>
    <xf numFmtId="3" fontId="22" fillId="0" borderId="8" xfId="25" applyNumberFormat="1" applyFont="1" applyFill="1" applyBorder="1"/>
    <xf numFmtId="3" fontId="22" fillId="0" borderId="4" xfId="25" applyNumberFormat="1" applyFont="1" applyFill="1" applyBorder="1"/>
    <xf numFmtId="0" fontId="8" fillId="2" borderId="7" xfId="0" applyFont="1" applyFill="1" applyBorder="1" applyAlignment="1">
      <alignment horizontal="center"/>
    </xf>
    <xf numFmtId="49" fontId="28" fillId="0" borderId="1" xfId="28" applyNumberFormat="1" applyFont="1" applyFill="1" applyBorder="1" applyAlignment="1">
      <alignment horizontal="right" wrapText="1"/>
    </xf>
    <xf numFmtId="49" fontId="28" fillId="0" borderId="1" xfId="28" quotePrefix="1" applyNumberFormat="1" applyFont="1" applyFill="1" applyBorder="1" applyAlignment="1">
      <alignment horizontal="right" wrapText="1"/>
    </xf>
    <xf numFmtId="0" fontId="8" fillId="2" borderId="5" xfId="0" applyFont="1" applyFill="1" applyBorder="1" applyAlignment="1"/>
    <xf numFmtId="0" fontId="8" fillId="2" borderId="5" xfId="0" applyFont="1" applyFill="1" applyBorder="1" applyAlignment="1">
      <alignment horizontal="center" wrapText="1"/>
    </xf>
    <xf numFmtId="0" fontId="34" fillId="3" borderId="0" xfId="0" applyFont="1" applyFill="1" applyAlignment="1">
      <alignment horizontal="left" wrapText="1"/>
    </xf>
    <xf numFmtId="0" fontId="34" fillId="4" borderId="0" xfId="0" applyFont="1" applyFill="1" applyAlignment="1">
      <alignment horizontal="left" wrapText="1"/>
    </xf>
    <xf numFmtId="0" fontId="34" fillId="5" borderId="0" xfId="0" applyFont="1" applyFill="1" applyAlignment="1">
      <alignment horizontal="left" wrapText="1"/>
    </xf>
    <xf numFmtId="0" fontId="8" fillId="2" borderId="7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4" fillId="0" borderId="0" xfId="29" applyNumberFormat="1" applyFont="1" applyFill="1" applyBorder="1" applyAlignment="1">
      <alignment horizontal="left" vertical="center" wrapText="1"/>
    </xf>
    <xf numFmtId="1" fontId="24" fillId="0" borderId="0" xfId="27" applyNumberFormat="1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</cellXfs>
  <cellStyles count="34">
    <cellStyle name="Collegamento ipertestuale" xfId="1" builtinId="8"/>
    <cellStyle name="Collegamento ipertestuale 2" xfId="2"/>
    <cellStyle name="Euro" xfId="3"/>
    <cellStyle name="Euro 2" xfId="4"/>
    <cellStyle name="Migliaia (0)_6_appendice" xfId="5"/>
    <cellStyle name="Migliaia [0] 2" xfId="6"/>
    <cellStyle name="Migliaia [0] 2 2" xfId="7"/>
    <cellStyle name="Migliaia [0] 3" xfId="8"/>
    <cellStyle name="Migliaia 2" xfId="9"/>
    <cellStyle name="Migliaia 3" xfId="10"/>
    <cellStyle name="Normal_C4" xfId="11"/>
    <cellStyle name="Normale" xfId="0" builtinId="0"/>
    <cellStyle name="Normale 11" xfId="33"/>
    <cellStyle name="Normale 2" xfId="12"/>
    <cellStyle name="Normale 2 2" xfId="13"/>
    <cellStyle name="Normale 2 3" xfId="14"/>
    <cellStyle name="Normale 2 4" xfId="15"/>
    <cellStyle name="Normale 2 5" xfId="16"/>
    <cellStyle name="Normale 3" xfId="17"/>
    <cellStyle name="Normale 3 2" xfId="18"/>
    <cellStyle name="Normale 3 2 3" xfId="19"/>
    <cellStyle name="Normale 3 3" xfId="20"/>
    <cellStyle name="Normale 4" xfId="21"/>
    <cellStyle name="Normale 5" xfId="22"/>
    <cellStyle name="Normale 6" xfId="23"/>
    <cellStyle name="Normale 7" xfId="24"/>
    <cellStyle name="Normale_CAP9" xfId="25"/>
    <cellStyle name="Normale_mat_sta" xfId="26"/>
    <cellStyle name="Normale_perarea" xfId="27"/>
    <cellStyle name="Normale_sta_piem" xfId="28"/>
    <cellStyle name="Normale_stranieri alle superiori per insegnamento" xfId="29"/>
    <cellStyle name="Percentuale 2" xfId="30"/>
    <cellStyle name="Percentuale 3" xfId="31"/>
    <cellStyle name="Valuta (0)_6_appendice" xfId="3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40929015997358E-2"/>
          <c:y val="2.6706980652940426E-2"/>
          <c:w val="0.72398612882886837"/>
          <c:h val="0.82278678042274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fig_h1!$B$29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solidFill>
              <a:srgbClr val="C0000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fig_h1!$A$30:$A$53</c:f>
              <c:strCache>
                <c:ptCount val="24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fig_h1!$B$30:$B$53</c:f>
              <c:numCache>
                <c:formatCode>#,##0</c:formatCode>
                <c:ptCount val="24"/>
                <c:pt idx="0">
                  <c:v>2823</c:v>
                </c:pt>
                <c:pt idx="1">
                  <c:v>3540</c:v>
                </c:pt>
                <c:pt idx="2">
                  <c:v>4143</c:v>
                </c:pt>
                <c:pt idx="3">
                  <c:v>5581</c:v>
                </c:pt>
                <c:pt idx="4">
                  <c:v>6908</c:v>
                </c:pt>
                <c:pt idx="5">
                  <c:v>7367</c:v>
                </c:pt>
                <c:pt idx="6">
                  <c:v>8848</c:v>
                </c:pt>
                <c:pt idx="7">
                  <c:v>9723</c:v>
                </c:pt>
                <c:pt idx="8">
                  <c:v>11173</c:v>
                </c:pt>
                <c:pt idx="9">
                  <c:v>12720</c:v>
                </c:pt>
                <c:pt idx="10">
                  <c:v>13954</c:v>
                </c:pt>
                <c:pt idx="11">
                  <c:v>14899</c:v>
                </c:pt>
                <c:pt idx="12">
                  <c:v>16179</c:v>
                </c:pt>
                <c:pt idx="13">
                  <c:v>16789</c:v>
                </c:pt>
                <c:pt idx="14">
                  <c:v>16766</c:v>
                </c:pt>
                <c:pt idx="15">
                  <c:v>16724</c:v>
                </c:pt>
                <c:pt idx="16">
                  <c:v>16274</c:v>
                </c:pt>
                <c:pt idx="17">
                  <c:v>15718</c:v>
                </c:pt>
                <c:pt idx="18">
                  <c:v>15832</c:v>
                </c:pt>
                <c:pt idx="19">
                  <c:v>15633</c:v>
                </c:pt>
                <c:pt idx="20">
                  <c:v>15656</c:v>
                </c:pt>
                <c:pt idx="21">
                  <c:v>14700</c:v>
                </c:pt>
                <c:pt idx="22">
                  <c:v>14513</c:v>
                </c:pt>
                <c:pt idx="23">
                  <c:v>14675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4005-B390-3E564C4EB074}"/>
            </c:ext>
          </c:extLst>
        </c:ser>
        <c:ser>
          <c:idx val="1"/>
          <c:order val="1"/>
          <c:tx>
            <c:strRef>
              <c:f>fig_h1!$C$29</c:f>
              <c:strCache>
                <c:ptCount val="1"/>
                <c:pt idx="0">
                  <c:v>Scuola Primaria</c:v>
                </c:pt>
              </c:strCache>
            </c:strRef>
          </c:tx>
          <c:spPr>
            <a:solidFill>
              <a:srgbClr val="FFC0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fig_h1!$A$30:$A$53</c:f>
              <c:strCache>
                <c:ptCount val="24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fig_h1!$C$30:$C$53</c:f>
              <c:numCache>
                <c:formatCode>#,##0</c:formatCode>
                <c:ptCount val="24"/>
                <c:pt idx="0">
                  <c:v>5196</c:v>
                </c:pt>
                <c:pt idx="1">
                  <c:v>6471</c:v>
                </c:pt>
                <c:pt idx="2">
                  <c:v>7924</c:v>
                </c:pt>
                <c:pt idx="3">
                  <c:v>9915</c:v>
                </c:pt>
                <c:pt idx="4">
                  <c:v>12297</c:v>
                </c:pt>
                <c:pt idx="5">
                  <c:v>14457</c:v>
                </c:pt>
                <c:pt idx="6">
                  <c:v>16586</c:v>
                </c:pt>
                <c:pt idx="7">
                  <c:v>18491</c:v>
                </c:pt>
                <c:pt idx="8">
                  <c:v>21388</c:v>
                </c:pt>
                <c:pt idx="9">
                  <c:v>22518</c:v>
                </c:pt>
                <c:pt idx="10">
                  <c:v>23364</c:v>
                </c:pt>
                <c:pt idx="11">
                  <c:v>24386</c:v>
                </c:pt>
                <c:pt idx="12">
                  <c:v>25237</c:v>
                </c:pt>
                <c:pt idx="13">
                  <c:v>25442</c:v>
                </c:pt>
                <c:pt idx="14">
                  <c:v>26459</c:v>
                </c:pt>
                <c:pt idx="15">
                  <c:v>26489</c:v>
                </c:pt>
                <c:pt idx="16">
                  <c:v>27385</c:v>
                </c:pt>
                <c:pt idx="17">
                  <c:v>27428</c:v>
                </c:pt>
                <c:pt idx="18">
                  <c:v>27933</c:v>
                </c:pt>
                <c:pt idx="19">
                  <c:v>27851</c:v>
                </c:pt>
                <c:pt idx="20">
                  <c:v>28050</c:v>
                </c:pt>
                <c:pt idx="21">
                  <c:v>27419</c:v>
                </c:pt>
                <c:pt idx="22">
                  <c:v>27353</c:v>
                </c:pt>
                <c:pt idx="23">
                  <c:v>28351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4005-B390-3E564C4EB074}"/>
            </c:ext>
          </c:extLst>
        </c:ser>
        <c:ser>
          <c:idx val="2"/>
          <c:order val="2"/>
          <c:tx>
            <c:strRef>
              <c:f>fig_h1!$D$29</c:f>
              <c:strCache>
                <c:ptCount val="1"/>
                <c:pt idx="0">
                  <c:v>Secondaria I grado</c:v>
                </c:pt>
              </c:strCache>
            </c:strRef>
          </c:tx>
          <c:spPr>
            <a:solidFill>
              <a:srgbClr val="FFFF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fig_h1!$A$30:$A$53</c:f>
              <c:strCache>
                <c:ptCount val="24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fig_h1!$D$30:$D$53</c:f>
              <c:numCache>
                <c:formatCode>#,##0</c:formatCode>
                <c:ptCount val="24"/>
                <c:pt idx="0">
                  <c:v>2875</c:v>
                </c:pt>
                <c:pt idx="1">
                  <c:v>3638</c:v>
                </c:pt>
                <c:pt idx="2">
                  <c:v>4476</c:v>
                </c:pt>
                <c:pt idx="3">
                  <c:v>5559</c:v>
                </c:pt>
                <c:pt idx="4">
                  <c:v>7046</c:v>
                </c:pt>
                <c:pt idx="5">
                  <c:v>7866</c:v>
                </c:pt>
                <c:pt idx="6">
                  <c:v>9581</c:v>
                </c:pt>
                <c:pt idx="7">
                  <c:v>11048</c:v>
                </c:pt>
                <c:pt idx="8">
                  <c:v>12071</c:v>
                </c:pt>
                <c:pt idx="9">
                  <c:v>13503</c:v>
                </c:pt>
                <c:pt idx="10">
                  <c:v>14281</c:v>
                </c:pt>
                <c:pt idx="11">
                  <c:v>14900</c:v>
                </c:pt>
                <c:pt idx="12">
                  <c:v>15406</c:v>
                </c:pt>
                <c:pt idx="13">
                  <c:v>15608</c:v>
                </c:pt>
                <c:pt idx="14">
                  <c:v>15015</c:v>
                </c:pt>
                <c:pt idx="15">
                  <c:v>14708</c:v>
                </c:pt>
                <c:pt idx="16">
                  <c:v>14670</c:v>
                </c:pt>
                <c:pt idx="17">
                  <c:v>14508</c:v>
                </c:pt>
                <c:pt idx="18">
                  <c:v>15363</c:v>
                </c:pt>
                <c:pt idx="19">
                  <c:v>15815</c:v>
                </c:pt>
                <c:pt idx="20">
                  <c:v>16305</c:v>
                </c:pt>
                <c:pt idx="21">
                  <c:v>16737</c:v>
                </c:pt>
                <c:pt idx="22">
                  <c:v>16659</c:v>
                </c:pt>
                <c:pt idx="23">
                  <c:v>17430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B-4005-B390-3E564C4EB074}"/>
            </c:ext>
          </c:extLst>
        </c:ser>
        <c:ser>
          <c:idx val="3"/>
          <c:order val="3"/>
          <c:tx>
            <c:strRef>
              <c:f>fig_h1!$E$29</c:f>
              <c:strCache>
                <c:ptCount val="1"/>
                <c:pt idx="0">
                  <c:v>Secondaria II grado</c:v>
                </c:pt>
              </c:strCache>
            </c:strRef>
          </c:tx>
          <c:spPr>
            <a:solidFill>
              <a:srgbClr val="92D05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fig_h1!$A$30:$A$53</c:f>
              <c:strCache>
                <c:ptCount val="24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fig_h1!$E$30:$E$53</c:f>
              <c:numCache>
                <c:formatCode>#,##0</c:formatCode>
                <c:ptCount val="24"/>
                <c:pt idx="0">
                  <c:v>1308</c:v>
                </c:pt>
                <c:pt idx="1">
                  <c:v>1904</c:v>
                </c:pt>
                <c:pt idx="2">
                  <c:v>2587</c:v>
                </c:pt>
                <c:pt idx="3">
                  <c:v>3570</c:v>
                </c:pt>
                <c:pt idx="4">
                  <c:v>5020</c:v>
                </c:pt>
                <c:pt idx="5">
                  <c:v>6137</c:v>
                </c:pt>
                <c:pt idx="6">
                  <c:v>7900</c:v>
                </c:pt>
                <c:pt idx="7">
                  <c:v>9286</c:v>
                </c:pt>
                <c:pt idx="8">
                  <c:v>10911</c:v>
                </c:pt>
                <c:pt idx="9">
                  <c:v>11980</c:v>
                </c:pt>
                <c:pt idx="10">
                  <c:v>13129</c:v>
                </c:pt>
                <c:pt idx="11">
                  <c:v>14124</c:v>
                </c:pt>
                <c:pt idx="12">
                  <c:v>15037</c:v>
                </c:pt>
                <c:pt idx="13">
                  <c:v>15501</c:v>
                </c:pt>
                <c:pt idx="14">
                  <c:v>16213</c:v>
                </c:pt>
                <c:pt idx="15">
                  <c:v>15936</c:v>
                </c:pt>
                <c:pt idx="16">
                  <c:v>16050</c:v>
                </c:pt>
                <c:pt idx="17">
                  <c:v>16027</c:v>
                </c:pt>
                <c:pt idx="18">
                  <c:v>16148</c:v>
                </c:pt>
                <c:pt idx="19">
                  <c:v>16161</c:v>
                </c:pt>
                <c:pt idx="20">
                  <c:v>16345</c:v>
                </c:pt>
                <c:pt idx="21">
                  <c:v>17620</c:v>
                </c:pt>
                <c:pt idx="22">
                  <c:v>17540</c:v>
                </c:pt>
                <c:pt idx="23">
                  <c:v>18736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B-4005-B390-3E564C4EB074}"/>
            </c:ext>
          </c:extLst>
        </c:ser>
        <c:ser>
          <c:idx val="4"/>
          <c:order val="4"/>
          <c:tx>
            <c:strRef>
              <c:f>fig_h1!$F$29</c:f>
              <c:strCache>
                <c:ptCount val="1"/>
                <c:pt idx="0">
                  <c:v>Percorsi IefP in Agenzie formative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fig_h1!$A$30:$A$53</c:f>
              <c:strCache>
                <c:ptCount val="24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  <c:pt idx="23">
                  <c:v>22/23</c:v>
                </c:pt>
              </c:strCache>
            </c:strRef>
          </c:cat>
          <c:val>
            <c:numRef>
              <c:f>fig_h1!$F$30:$F$53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614</c:v>
                </c:pt>
                <c:pt idx="6">
                  <c:v>1096</c:v>
                </c:pt>
                <c:pt idx="7">
                  <c:v>1419</c:v>
                </c:pt>
                <c:pt idx="8">
                  <c:v>1779</c:v>
                </c:pt>
                <c:pt idx="9">
                  <c:v>1989</c:v>
                </c:pt>
                <c:pt idx="10">
                  <c:v>2159</c:v>
                </c:pt>
                <c:pt idx="11">
                  <c:v>2131</c:v>
                </c:pt>
                <c:pt idx="12">
                  <c:v>2269</c:v>
                </c:pt>
                <c:pt idx="13">
                  <c:v>2325</c:v>
                </c:pt>
                <c:pt idx="14">
                  <c:v>2250</c:v>
                </c:pt>
                <c:pt idx="15">
                  <c:v>2231</c:v>
                </c:pt>
                <c:pt idx="16">
                  <c:v>2131</c:v>
                </c:pt>
                <c:pt idx="17">
                  <c:v>2170</c:v>
                </c:pt>
                <c:pt idx="18">
                  <c:v>2292</c:v>
                </c:pt>
                <c:pt idx="19">
                  <c:v>2319</c:v>
                </c:pt>
                <c:pt idx="20">
                  <c:v>2415</c:v>
                </c:pt>
                <c:pt idx="21">
                  <c:v>2409</c:v>
                </c:pt>
                <c:pt idx="22">
                  <c:v>2288</c:v>
                </c:pt>
                <c:pt idx="23">
                  <c:v>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A-4AD7-BF96-2B1E05A7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496256"/>
        <c:axId val="230886208"/>
      </c:barChart>
      <c:catAx>
        <c:axId val="2304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886208"/>
        <c:scaling>
          <c:orientation val="minMax"/>
          <c:max val="8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49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82034927198346019"/>
          <c:y val="7.1965670570923276E-2"/>
          <c:w val="0.17791169958503791"/>
          <c:h val="0.799845992843465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3089430894316E-2"/>
          <c:y val="3.7234042553191522E-2"/>
          <c:w val="0.68021680216802172"/>
          <c:h val="0.8696808510638305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fig_h10!$A$25</c:f>
              <c:strCache>
                <c:ptCount val="1"/>
                <c:pt idx="0">
                  <c:v>Nessun iscritto con cittadinanza straniera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2"/>
              <c:layout>
                <c:manualLayout>
                  <c:x val="5.31914967877780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D9-456E-9F05-5E2263DD8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fig_h10!$B$25:$F$25</c:f>
              <c:numCache>
                <c:formatCode>0.0</c:formatCode>
                <c:ptCount val="5"/>
                <c:pt idx="0">
                  <c:v>16.492949110974862</c:v>
                </c:pt>
                <c:pt idx="1">
                  <c:v>5.8208955223880592</c:v>
                </c:pt>
                <c:pt idx="2">
                  <c:v>3.0497592295345104</c:v>
                </c:pt>
                <c:pt idx="3">
                  <c:v>6.2745098039215685</c:v>
                </c:pt>
                <c:pt idx="4">
                  <c:v>9.4975911906400547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9-456E-9F05-5E2263DD8DF6}"/>
            </c:ext>
          </c:extLst>
        </c:ser>
        <c:ser>
          <c:idx val="1"/>
          <c:order val="1"/>
          <c:tx>
            <c:strRef>
              <c:f>fig_h10!$A$26</c:f>
              <c:strCache>
                <c:ptCount val="1"/>
                <c:pt idx="0">
                  <c:v>fino al 10%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fig_h10!$B$26:$F$26</c:f>
              <c:numCache>
                <c:formatCode>0.0</c:formatCode>
                <c:ptCount val="5"/>
                <c:pt idx="0">
                  <c:v>33.169834457388106</c:v>
                </c:pt>
                <c:pt idx="1">
                  <c:v>42.014925373134325</c:v>
                </c:pt>
                <c:pt idx="2">
                  <c:v>42.375601926163725</c:v>
                </c:pt>
                <c:pt idx="3">
                  <c:v>50.457516339869279</c:v>
                </c:pt>
                <c:pt idx="4">
                  <c:v>40.238586831842163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9-456E-9F05-5E2263DD8DF6}"/>
            </c:ext>
          </c:extLst>
        </c:ser>
        <c:ser>
          <c:idx val="2"/>
          <c:order val="2"/>
          <c:tx>
            <c:strRef>
              <c:f>fig_h10!$A$27</c:f>
              <c:strCache>
                <c:ptCount val="1"/>
                <c:pt idx="0">
                  <c:v>più di 10 % fino a 20%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fig_h10!$B$27:$F$27</c:f>
              <c:numCache>
                <c:formatCode>0.0</c:formatCode>
                <c:ptCount val="5"/>
                <c:pt idx="0">
                  <c:v>25.751072961373389</c:v>
                </c:pt>
                <c:pt idx="1">
                  <c:v>29.92537313432836</c:v>
                </c:pt>
                <c:pt idx="2">
                  <c:v>35.473515248796147</c:v>
                </c:pt>
                <c:pt idx="3">
                  <c:v>27.712418300653596</c:v>
                </c:pt>
                <c:pt idx="4">
                  <c:v>28.768066070199588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9-456E-9F05-5E2263DD8DF6}"/>
            </c:ext>
          </c:extLst>
        </c:ser>
        <c:ser>
          <c:idx val="3"/>
          <c:order val="3"/>
          <c:tx>
            <c:strRef>
              <c:f>fig_h10!$A$28</c:f>
              <c:strCache>
                <c:ptCount val="1"/>
                <c:pt idx="0">
                  <c:v>più di 20% fino a 30%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fig_h10!$B$28:$F$28</c:f>
              <c:numCache>
                <c:formatCode>0.0</c:formatCode>
                <c:ptCount val="5"/>
                <c:pt idx="0">
                  <c:v>12.201103617412629</c:v>
                </c:pt>
                <c:pt idx="1">
                  <c:v>11.119402985074627</c:v>
                </c:pt>
                <c:pt idx="2">
                  <c:v>11.235955056179774</c:v>
                </c:pt>
                <c:pt idx="3">
                  <c:v>10.457516339869281</c:v>
                </c:pt>
                <c:pt idx="4">
                  <c:v>11.424638678596008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D9-456E-9F05-5E2263DD8DF6}"/>
            </c:ext>
          </c:extLst>
        </c:ser>
        <c:ser>
          <c:idx val="4"/>
          <c:order val="4"/>
          <c:tx>
            <c:strRef>
              <c:f>fig_h10!$A$29</c:f>
              <c:strCache>
                <c:ptCount val="1"/>
                <c:pt idx="0">
                  <c:v>oltre 30%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fig_h10!$B$29:$F$29</c:f>
              <c:numCache>
                <c:formatCode>0.0</c:formatCode>
                <c:ptCount val="5"/>
                <c:pt idx="0">
                  <c:v>12.385039852851012</c:v>
                </c:pt>
                <c:pt idx="1">
                  <c:v>11.119402985074627</c:v>
                </c:pt>
                <c:pt idx="2">
                  <c:v>7.8651685393258424</c:v>
                </c:pt>
                <c:pt idx="3">
                  <c:v>5.0980392156862742</c:v>
                </c:pt>
                <c:pt idx="4">
                  <c:v>10.071117228722185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D9-456E-9F05-5E2263DD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61768448"/>
        <c:axId val="161687232"/>
      </c:barChart>
      <c:catAx>
        <c:axId val="1617684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687232"/>
        <c:crosses val="autoZero"/>
        <c:auto val="1"/>
        <c:lblAlgn val="ctr"/>
        <c:lblOffset val="100"/>
        <c:noMultiLvlLbl val="0"/>
      </c:catAx>
      <c:valAx>
        <c:axId val="16168723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76844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936846363632174"/>
          <c:y val="0.16386566739398539"/>
          <c:w val="0.19879005649787038"/>
          <c:h val="0.6096503178066596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00062294939101E-2"/>
          <c:y val="3.1042622739642207E-2"/>
          <c:w val="0.95777226196797138"/>
          <c:h val="0.74253739754923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fig_h2!$B$27</c:f>
              <c:strCache>
                <c:ptCount val="1"/>
                <c:pt idx="0">
                  <c:v>Studenti con cittadinanza straniera (ogni 100 iscritti)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57-4EF1-A75F-A4EF7352E0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57-4EF1-A75F-A4EF7352E0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57-4EF1-A75F-A4EF7352E072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ABD-4EFC-BAC1-CAC92526124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D4B-461F-BE9B-18ECB1B7D0A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57-4EF1-A75F-A4EF7352E0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57-4EF1-A75F-A4EF7352E07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BD-4EFC-BAC1-CAC92526124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fig_h2!$A$28:$A$48</c:f>
              <c:strCache>
                <c:ptCount val="21"/>
                <c:pt idx="0">
                  <c:v>Emilia Romagna</c:v>
                </c:pt>
                <c:pt idx="1">
                  <c:v>Lombardia</c:v>
                </c:pt>
                <c:pt idx="2">
                  <c:v>Liguria</c:v>
                </c:pt>
                <c:pt idx="3">
                  <c:v>Veneto</c:v>
                </c:pt>
                <c:pt idx="4">
                  <c:v>Toscana</c:v>
                </c:pt>
                <c:pt idx="5">
                  <c:v>Piemonte</c:v>
                </c:pt>
                <c:pt idx="6">
                  <c:v>Umbria</c:v>
                </c:pt>
                <c:pt idx="7">
                  <c:v>Friuli V.G.</c:v>
                </c:pt>
                <c:pt idx="8">
                  <c:v>Trentino A.A.</c:v>
                </c:pt>
                <c:pt idx="9">
                  <c:v>Marche</c:v>
                </c:pt>
                <c:pt idx="10">
                  <c:v>Italia</c:v>
                </c:pt>
                <c:pt idx="11">
                  <c:v>Lazio</c:v>
                </c:pt>
                <c:pt idx="12">
                  <c:v>Abruzzo</c:v>
                </c:pt>
                <c:pt idx="13">
                  <c:v>Valle d'Aosta</c:v>
                </c:pt>
                <c:pt idx="14">
                  <c:v>Basilicata</c:v>
                </c:pt>
                <c:pt idx="15">
                  <c:v>Calabria</c:v>
                </c:pt>
                <c:pt idx="16">
                  <c:v>Sicilia</c:v>
                </c:pt>
                <c:pt idx="17">
                  <c:v>Molise</c:v>
                </c:pt>
                <c:pt idx="18">
                  <c:v>Puglia</c:v>
                </c:pt>
                <c:pt idx="19">
                  <c:v>Campania</c:v>
                </c:pt>
                <c:pt idx="20">
                  <c:v>Sardegna</c:v>
                </c:pt>
              </c:strCache>
            </c:strRef>
          </c:cat>
          <c:val>
            <c:numRef>
              <c:f>fig_h2!$B$28:$B$48</c:f>
              <c:numCache>
                <c:formatCode>0.0</c:formatCode>
                <c:ptCount val="21"/>
                <c:pt idx="0">
                  <c:v>18.429493518994686</c:v>
                </c:pt>
                <c:pt idx="1">
                  <c:v>17.127057128608634</c:v>
                </c:pt>
                <c:pt idx="2">
                  <c:v>15.844871083165238</c:v>
                </c:pt>
                <c:pt idx="3">
                  <c:v>15.162918714187414</c:v>
                </c:pt>
                <c:pt idx="4">
                  <c:v>15.060495304008048</c:v>
                </c:pt>
                <c:pt idx="5">
                  <c:v>14.829418699555635</c:v>
                </c:pt>
                <c:pt idx="6">
                  <c:v>14.571117403615769</c:v>
                </c:pt>
                <c:pt idx="7">
                  <c:v>14.443044689033286</c:v>
                </c:pt>
                <c:pt idx="8">
                  <c:v>12.592897385579541</c:v>
                </c:pt>
                <c:pt idx="9">
                  <c:v>12.000917180547967</c:v>
                </c:pt>
                <c:pt idx="10">
                  <c:v>11.214078506639629</c:v>
                </c:pt>
                <c:pt idx="11">
                  <c:v>10.718364462289323</c:v>
                </c:pt>
                <c:pt idx="12">
                  <c:v>8.463724792128847</c:v>
                </c:pt>
                <c:pt idx="13">
                  <c:v>7.8064742316232323</c:v>
                </c:pt>
                <c:pt idx="14">
                  <c:v>5.0144741969604185</c:v>
                </c:pt>
                <c:pt idx="15">
                  <c:v>4.8948167019463122</c:v>
                </c:pt>
                <c:pt idx="16">
                  <c:v>4.1097202936209092</c:v>
                </c:pt>
                <c:pt idx="17">
                  <c:v>3.7667139243321381</c:v>
                </c:pt>
                <c:pt idx="18">
                  <c:v>3.6705231533639542</c:v>
                </c:pt>
                <c:pt idx="19">
                  <c:v>3.6264878620473513</c:v>
                </c:pt>
                <c:pt idx="20">
                  <c:v>3.0330071647057002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7-4EF1-A75F-A4EF7352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30563328"/>
        <c:axId val="230888512"/>
      </c:barChart>
      <c:catAx>
        <c:axId val="2305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8512"/>
        <c:crosses val="autoZero"/>
        <c:auto val="1"/>
        <c:lblAlgn val="ctr"/>
        <c:lblOffset val="100"/>
        <c:noMultiLvlLbl val="0"/>
      </c:catAx>
      <c:valAx>
        <c:axId val="2308885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0563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59730522284078E-2"/>
          <c:y val="5.5555555555555525E-2"/>
          <c:w val="0.90382227465866438"/>
          <c:h val="0.68865672770730746"/>
        </c:manualLayout>
      </c:layout>
      <c:lineChart>
        <c:grouping val="standard"/>
        <c:varyColors val="0"/>
        <c:ser>
          <c:idx val="0"/>
          <c:order val="0"/>
          <c:tx>
            <c:strRef>
              <c:f>fig_h3!$C$23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F6B2-4D52-8DAE-B2E4B49912F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F6B2-4D52-8DAE-B2E4B49912F1}"/>
              </c:ext>
            </c:extLst>
          </c:dPt>
          <c:dPt>
            <c:idx val="1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6B2-4D52-8DAE-B2E4B49912F1}"/>
              </c:ext>
            </c:extLst>
          </c:dPt>
          <c:dPt>
            <c:idx val="11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6B2-4D52-8DAE-B2E4B49912F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F6B2-4D52-8DAE-B2E4B49912F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6-F6B2-4D52-8DAE-B2E4B49912F1}"/>
              </c:ext>
            </c:extLst>
          </c:dPt>
          <c:dPt>
            <c:idx val="2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6B2-4D52-8DAE-B2E4B49912F1}"/>
              </c:ext>
            </c:extLst>
          </c:dPt>
          <c:dPt>
            <c:idx val="22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6B2-4D52-8DAE-B2E4B49912F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B-F6B2-4D52-8DAE-B2E4B49912F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C-F6B2-4D52-8DAE-B2E4B49912F1}"/>
              </c:ext>
            </c:extLst>
          </c:dPt>
          <c:dPt>
            <c:idx val="3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6B2-4D52-8DAE-B2E4B49912F1}"/>
              </c:ext>
            </c:extLst>
          </c:dPt>
          <c:dPt>
            <c:idx val="33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6B2-4D52-8DAE-B2E4B49912F1}"/>
              </c:ext>
            </c:extLst>
          </c:dPt>
          <c:cat>
            <c:multiLvlStrRef>
              <c:f>fig_h3!$A$24:$B$67</c:f>
              <c:multiLvlStrCache>
                <c:ptCount val="44"/>
                <c:lvl>
                  <c:pt idx="0">
                    <c:v>2012</c:v>
                  </c:pt>
                  <c:pt idx="1">
                    <c:v>2013</c:v>
                  </c:pt>
                  <c:pt idx="2">
                    <c:v>2014</c:v>
                  </c:pt>
                  <c:pt idx="3">
                    <c:v>2015</c:v>
                  </c:pt>
                  <c:pt idx="4">
                    <c:v>2016</c:v>
                  </c:pt>
                  <c:pt idx="5">
                    <c:v>2017</c:v>
                  </c:pt>
                  <c:pt idx="6">
                    <c:v>2018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2021</c:v>
                  </c:pt>
                  <c:pt idx="10">
                    <c:v>2022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5">
                    <c:v>2016</c:v>
                  </c:pt>
                  <c:pt idx="16">
                    <c:v>2017</c:v>
                  </c:pt>
                  <c:pt idx="17">
                    <c:v>2018</c:v>
                  </c:pt>
                  <c:pt idx="18">
                    <c:v>2019</c:v>
                  </c:pt>
                  <c:pt idx="19">
                    <c:v>2020</c:v>
                  </c:pt>
                  <c:pt idx="20">
                    <c:v>2021</c:v>
                  </c:pt>
                  <c:pt idx="21">
                    <c:v>2022</c:v>
                  </c:pt>
                  <c:pt idx="22">
                    <c:v>2012</c:v>
                  </c:pt>
                  <c:pt idx="23">
                    <c:v>2013</c:v>
                  </c:pt>
                  <c:pt idx="24">
                    <c:v>2014</c:v>
                  </c:pt>
                  <c:pt idx="25">
                    <c:v>2015</c:v>
                  </c:pt>
                  <c:pt idx="26">
                    <c:v>2016</c:v>
                  </c:pt>
                  <c:pt idx="27">
                    <c:v>2017</c:v>
                  </c:pt>
                  <c:pt idx="28">
                    <c:v>2018</c:v>
                  </c:pt>
                  <c:pt idx="29">
                    <c:v>2019</c:v>
                  </c:pt>
                  <c:pt idx="30">
                    <c:v>2020</c:v>
                  </c:pt>
                  <c:pt idx="31">
                    <c:v>2021</c:v>
                  </c:pt>
                  <c:pt idx="32">
                    <c:v>2022</c:v>
                  </c:pt>
                  <c:pt idx="33">
                    <c:v>2012</c:v>
                  </c:pt>
                  <c:pt idx="34">
                    <c:v>2013</c:v>
                  </c:pt>
                  <c:pt idx="35">
                    <c:v>2014</c:v>
                  </c:pt>
                  <c:pt idx="36">
                    <c:v>2015</c:v>
                  </c:pt>
                  <c:pt idx="37">
                    <c:v>2016</c:v>
                  </c:pt>
                  <c:pt idx="38">
                    <c:v>2017</c:v>
                  </c:pt>
                  <c:pt idx="39">
                    <c:v>2018</c:v>
                  </c:pt>
                  <c:pt idx="40">
                    <c:v>2019</c:v>
                  </c:pt>
                  <c:pt idx="41">
                    <c:v>2020</c:v>
                  </c:pt>
                  <c:pt idx="42">
                    <c:v>2021</c:v>
                  </c:pt>
                  <c:pt idx="43">
                    <c:v>2022</c:v>
                  </c:pt>
                </c:lvl>
                <c:lvl>
                  <c:pt idx="0">
                    <c:v>SCUOLA INFANZIA</c:v>
                  </c:pt>
                  <c:pt idx="11">
                    <c:v>SCUOLA PRIMARIA</c:v>
                  </c:pt>
                  <c:pt idx="22">
                    <c:v>SEC. PRIMO GRADO</c:v>
                  </c:pt>
                  <c:pt idx="33">
                    <c:v>SEC. SECONDO GRADO</c:v>
                  </c:pt>
                </c:lvl>
              </c:multiLvlStrCache>
            </c:multiLvlStrRef>
          </c:cat>
          <c:val>
            <c:numRef>
              <c:f>fig_h3!$C$24:$C$67</c:f>
              <c:numCache>
                <c:formatCode>0.0</c:formatCode>
                <c:ptCount val="44"/>
                <c:pt idx="0">
                  <c:v>81.400000000000006</c:v>
                </c:pt>
                <c:pt idx="1">
                  <c:v>86.2</c:v>
                </c:pt>
                <c:pt idx="2">
                  <c:v>86.6</c:v>
                </c:pt>
                <c:pt idx="3">
                  <c:v>88.8</c:v>
                </c:pt>
                <c:pt idx="4">
                  <c:v>89.4</c:v>
                </c:pt>
                <c:pt idx="5">
                  <c:v>86.5</c:v>
                </c:pt>
                <c:pt idx="6">
                  <c:v>85.6</c:v>
                </c:pt>
                <c:pt idx="7">
                  <c:v>82.609804296551275</c:v>
                </c:pt>
                <c:pt idx="8">
                  <c:v>84.05140840380902</c:v>
                </c:pt>
                <c:pt idx="9">
                  <c:v>84.635257325447</c:v>
                </c:pt>
                <c:pt idx="10">
                  <c:v>83</c:v>
                </c:pt>
                <c:pt idx="11">
                  <c:v>64.2</c:v>
                </c:pt>
                <c:pt idx="12">
                  <c:v>69.900000000000006</c:v>
                </c:pt>
                <c:pt idx="13">
                  <c:v>73.900000000000006</c:v>
                </c:pt>
                <c:pt idx="14">
                  <c:v>77.099999999999994</c:v>
                </c:pt>
                <c:pt idx="15">
                  <c:v>79.8</c:v>
                </c:pt>
                <c:pt idx="16">
                  <c:v>80.599999999999994</c:v>
                </c:pt>
                <c:pt idx="17">
                  <c:v>80.7</c:v>
                </c:pt>
                <c:pt idx="18">
                  <c:v>79.698531488280139</c:v>
                </c:pt>
                <c:pt idx="19">
                  <c:v>79.12635275567979</c:v>
                </c:pt>
                <c:pt idx="20">
                  <c:v>77.428632296548784</c:v>
                </c:pt>
                <c:pt idx="21">
                  <c:v>72.3</c:v>
                </c:pt>
                <c:pt idx="22">
                  <c:v>32.700000000000003</c:v>
                </c:pt>
                <c:pt idx="23">
                  <c:v>40</c:v>
                </c:pt>
                <c:pt idx="24">
                  <c:v>46.9</c:v>
                </c:pt>
                <c:pt idx="25">
                  <c:v>53.7</c:v>
                </c:pt>
                <c:pt idx="26">
                  <c:v>60</c:v>
                </c:pt>
                <c:pt idx="27">
                  <c:v>62.6</c:v>
                </c:pt>
                <c:pt idx="28">
                  <c:v>65.7</c:v>
                </c:pt>
                <c:pt idx="29">
                  <c:v>68.299609513667022</c:v>
                </c:pt>
                <c:pt idx="30">
                  <c:v>71.210038840752915</c:v>
                </c:pt>
                <c:pt idx="31">
                  <c:v>72.176260048113591</c:v>
                </c:pt>
                <c:pt idx="32">
                  <c:v>68.3</c:v>
                </c:pt>
                <c:pt idx="33">
                  <c:v>11.2</c:v>
                </c:pt>
                <c:pt idx="34">
                  <c:v>15</c:v>
                </c:pt>
                <c:pt idx="35">
                  <c:v>18.3</c:v>
                </c:pt>
                <c:pt idx="36">
                  <c:v>22.5</c:v>
                </c:pt>
                <c:pt idx="37">
                  <c:v>25.3</c:v>
                </c:pt>
                <c:pt idx="38">
                  <c:v>33.4</c:v>
                </c:pt>
                <c:pt idx="39">
                  <c:v>39.799999999999997</c:v>
                </c:pt>
                <c:pt idx="40">
                  <c:v>45.211922030825022</c:v>
                </c:pt>
                <c:pt idx="41">
                  <c:v>50.580707602968054</c:v>
                </c:pt>
                <c:pt idx="42">
                  <c:v>54.095023836306176</c:v>
                </c:pt>
                <c:pt idx="43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B2-4D52-8DAE-B2E4B499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46624"/>
        <c:axId val="201785920"/>
      </c:lineChart>
      <c:catAx>
        <c:axId val="201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85920"/>
        <c:crosses val="autoZero"/>
        <c:auto val="1"/>
        <c:lblAlgn val="ctr"/>
        <c:lblOffset val="100"/>
        <c:noMultiLvlLbl val="0"/>
      </c:catAx>
      <c:valAx>
        <c:axId val="201785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46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425706945642316E-3"/>
          <c:y val="5.5068770910074012E-2"/>
          <c:w val="0.92126485072758135"/>
          <c:h val="0.74331621101010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fig_h4!$B$5</c:f>
              <c:strCache>
                <c:ptCount val="1"/>
                <c:pt idx="0">
                  <c:v>2022/23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fig_h4!$A$6:$A$10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fig_h4!$B$6:$B$10</c:f>
              <c:numCache>
                <c:formatCode>0.0</c:formatCode>
                <c:ptCount val="5"/>
                <c:pt idx="0">
                  <c:v>15.529857572193912</c:v>
                </c:pt>
                <c:pt idx="1">
                  <c:v>14.847942754919499</c:v>
                </c:pt>
                <c:pt idx="2">
                  <c:v>12.587730812986786</c:v>
                </c:pt>
                <c:pt idx="3">
                  <c:v>7.1079005161477316</c:v>
                </c:pt>
                <c:pt idx="4">
                  <c:v>10.545783591567183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4-4E7A-8D09-F284F1D18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31003648"/>
        <c:axId val="230941248"/>
      </c:barChart>
      <c:catAx>
        <c:axId val="2310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1248"/>
        <c:crosses val="autoZero"/>
        <c:auto val="1"/>
        <c:lblAlgn val="ctr"/>
        <c:lblOffset val="100"/>
        <c:noMultiLvlLbl val="0"/>
      </c:catAx>
      <c:valAx>
        <c:axId val="23094124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1003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0-4F54-B799-3B3B9C4E9E2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C0-4F54-B799-3B3B9C4E9E2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C0-4F54-B799-3B3B9C4E9E20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0-4F54-B799-3B3B9C4E9E20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C0-4F54-B799-3B3B9C4E9E20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C0-4F54-B799-3B3B9C4E9E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tab_h4_fig_h5!$K$3:$K$8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Nigeria</c:v>
                </c:pt>
                <c:pt idx="4">
                  <c:v>Egitto</c:v>
                </c:pt>
                <c:pt idx="5">
                  <c:v>Altro</c:v>
                </c:pt>
              </c:strCache>
            </c:strRef>
          </c:cat>
          <c:val>
            <c:numRef>
              <c:f>tab_h4_fig_h5!$L$3:$L$8</c:f>
              <c:numCache>
                <c:formatCode>#,##0</c:formatCode>
                <c:ptCount val="6"/>
                <c:pt idx="0">
                  <c:v>3661</c:v>
                </c:pt>
                <c:pt idx="1">
                  <c:v>2848</c:v>
                </c:pt>
                <c:pt idx="2">
                  <c:v>1874</c:v>
                </c:pt>
                <c:pt idx="3">
                  <c:v>898</c:v>
                </c:pt>
                <c:pt idx="4">
                  <c:v>686</c:v>
                </c:pt>
                <c:pt idx="5">
                  <c:v>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C0-4F54-B799-3B3B9C4E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67-49C6-B961-A09210F287D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67-49C6-B961-A09210F287DD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67-49C6-B961-A09210F287DD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67-49C6-B961-A09210F287D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67-49C6-B961-A09210F287DD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67-49C6-B961-A09210F287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tab_h5_fig_h6!$K$3:$K$8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Egitto</c:v>
                </c:pt>
                <c:pt idx="4">
                  <c:v>Cina</c:v>
                </c:pt>
                <c:pt idx="5">
                  <c:v>Altro</c:v>
                </c:pt>
              </c:strCache>
            </c:strRef>
          </c:cat>
          <c:val>
            <c:numRef>
              <c:f>tab_h5_fig_h6!$L$3:$L$8</c:f>
              <c:numCache>
                <c:formatCode>#,##0</c:formatCode>
                <c:ptCount val="6"/>
                <c:pt idx="0">
                  <c:v>6901</c:v>
                </c:pt>
                <c:pt idx="1">
                  <c:v>5544</c:v>
                </c:pt>
                <c:pt idx="2">
                  <c:v>3775</c:v>
                </c:pt>
                <c:pt idx="3">
                  <c:v>1161</c:v>
                </c:pt>
                <c:pt idx="4">
                  <c:v>1085</c:v>
                </c:pt>
                <c:pt idx="5">
                  <c:v>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67-49C6-B961-A09210F2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6-4E16-AA8B-28B51399ED5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96-4E16-AA8B-28B51399ED5A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96-4E16-AA8B-28B51399ED5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96-4E16-AA8B-28B51399ED5A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96-4E16-AA8B-28B51399ED5A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96-4E16-AA8B-28B51399ED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tab_h6_fig_h7!$K$3:$K$8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Perù</c:v>
                </c:pt>
                <c:pt idx="5">
                  <c:v>Altro</c:v>
                </c:pt>
              </c:strCache>
            </c:strRef>
          </c:cat>
          <c:val>
            <c:numRef>
              <c:f>tab_h6_fig_h7!$L$3:$L$8</c:f>
              <c:numCache>
                <c:formatCode>#,##0</c:formatCode>
                <c:ptCount val="6"/>
                <c:pt idx="0">
                  <c:v>4303</c:v>
                </c:pt>
                <c:pt idx="1">
                  <c:v>3252</c:v>
                </c:pt>
                <c:pt idx="2">
                  <c:v>2350</c:v>
                </c:pt>
                <c:pt idx="3">
                  <c:v>880</c:v>
                </c:pt>
                <c:pt idx="4">
                  <c:v>608</c:v>
                </c:pt>
                <c:pt idx="5">
                  <c:v>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96-4E16-AA8B-28B5139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D4-4AD1-B830-23D0F3ECE68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D4-4AD1-B830-23D0F3ECE68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D4-4AD1-B830-23D0F3ECE685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D4-4AD1-B830-23D0F3ECE685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D4-4AD1-B830-23D0F3ECE685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D4-4AD1-B830-23D0F3ECE6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tab_h7_fig_h8!$K$3:$K$8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Perù</c:v>
                </c:pt>
                <c:pt idx="4">
                  <c:v>Cina</c:v>
                </c:pt>
                <c:pt idx="5">
                  <c:v>Altro</c:v>
                </c:pt>
              </c:strCache>
            </c:strRef>
          </c:cat>
          <c:val>
            <c:numRef>
              <c:f>tab_h7_fig_h8!$L$3:$L$8</c:f>
              <c:numCache>
                <c:formatCode>#,##0</c:formatCode>
                <c:ptCount val="6"/>
                <c:pt idx="0">
                  <c:v>5311</c:v>
                </c:pt>
                <c:pt idx="1">
                  <c:v>2764</c:v>
                </c:pt>
                <c:pt idx="2">
                  <c:v>2499</c:v>
                </c:pt>
                <c:pt idx="3">
                  <c:v>975</c:v>
                </c:pt>
                <c:pt idx="4">
                  <c:v>797</c:v>
                </c:pt>
                <c:pt idx="5">
                  <c:v>6390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D4-4AD1-B830-23D0F3EC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18287631173169E-2"/>
          <c:y val="6.4057189947796273E-2"/>
          <c:w val="0.8893660668107094"/>
          <c:h val="0.71927931917379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fig_h9!$B$7</c:f>
              <c:strCache>
                <c:ptCount val="1"/>
                <c:pt idx="0">
                  <c:v>2018/19</c:v>
                </c:pt>
              </c:strCache>
            </c:strRef>
          </c:tx>
          <c:invertIfNegative val="0"/>
          <c:cat>
            <c:strRef>
              <c:f>fig_h9!$A$8:$A$11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fig_h9!$B$8:$B$11</c:f>
              <c:numCache>
                <c:formatCode>#,##0</c:formatCode>
                <c:ptCount val="4"/>
                <c:pt idx="0">
                  <c:v>21540</c:v>
                </c:pt>
                <c:pt idx="1">
                  <c:v>13907</c:v>
                </c:pt>
                <c:pt idx="2">
                  <c:v>10544</c:v>
                </c:pt>
                <c:pt idx="3">
                  <c:v>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08C-B84C-C97CE9A9658D}"/>
            </c:ext>
          </c:extLst>
        </c:ser>
        <c:ser>
          <c:idx val="1"/>
          <c:order val="1"/>
          <c:tx>
            <c:strRef>
              <c:f>fig_h9!$C$7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cat>
            <c:strRef>
              <c:f>fig_h9!$A$8:$A$11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fig_h9!$C$8:$C$11</c:f>
              <c:numCache>
                <c:formatCode>#,##0</c:formatCode>
                <c:ptCount val="4"/>
                <c:pt idx="0">
                  <c:v>21404</c:v>
                </c:pt>
                <c:pt idx="1">
                  <c:v>14205</c:v>
                </c:pt>
                <c:pt idx="2">
                  <c:v>10653</c:v>
                </c:pt>
                <c:pt idx="3">
                  <c:v>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A-408C-B84C-C97CE9A9658D}"/>
            </c:ext>
          </c:extLst>
        </c:ser>
        <c:ser>
          <c:idx val="2"/>
          <c:order val="2"/>
          <c:tx>
            <c:strRef>
              <c:f>fig_h9!$D$7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cat>
            <c:strRef>
              <c:f>fig_h9!$A$8:$A$11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fig_h9!$D$8:$D$11</c:f>
              <c:numCache>
                <c:formatCode>#,##0</c:formatCode>
                <c:ptCount val="4"/>
                <c:pt idx="0">
                  <c:v>21174</c:v>
                </c:pt>
                <c:pt idx="1">
                  <c:v>14561</c:v>
                </c:pt>
                <c:pt idx="2">
                  <c:v>10654</c:v>
                </c:pt>
                <c:pt idx="3">
                  <c:v>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A-408C-B84C-C97CE9A9658D}"/>
            </c:ext>
          </c:extLst>
        </c:ser>
        <c:ser>
          <c:idx val="3"/>
          <c:order val="3"/>
          <c:tx>
            <c:strRef>
              <c:f>fig_h9!$E$7</c:f>
              <c:strCache>
                <c:ptCount val="1"/>
                <c:pt idx="0">
                  <c:v>2021/22</c:v>
                </c:pt>
              </c:strCache>
            </c:strRef>
          </c:tx>
          <c:invertIfNegative val="0"/>
          <c:cat>
            <c:strRef>
              <c:f>fig_h9!$A$8:$A$11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fig_h9!$E$8:$E$11</c:f>
              <c:numCache>
                <c:formatCode>#,##0</c:formatCode>
                <c:ptCount val="4"/>
                <c:pt idx="0">
                  <c:v>20721</c:v>
                </c:pt>
                <c:pt idx="1">
                  <c:v>14218</c:v>
                </c:pt>
                <c:pt idx="2">
                  <c:v>10381</c:v>
                </c:pt>
                <c:pt idx="3">
                  <c:v>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A-408C-B84C-C97CE9A9658D}"/>
            </c:ext>
          </c:extLst>
        </c:ser>
        <c:ser>
          <c:idx val="4"/>
          <c:order val="4"/>
          <c:tx>
            <c:strRef>
              <c:f>fig_h9!$F$7</c:f>
              <c:strCache>
                <c:ptCount val="1"/>
                <c:pt idx="0">
                  <c:v>2022/23</c:v>
                </c:pt>
              </c:strCache>
            </c:strRef>
          </c:tx>
          <c:invertIfNegative val="0"/>
          <c:cat>
            <c:strRef>
              <c:f>fig_h9!$A$8:$A$11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fig_h9!$F$8:$F$11</c:f>
              <c:numCache>
                <c:formatCode>#,##0</c:formatCode>
                <c:ptCount val="4"/>
                <c:pt idx="0">
                  <c:v>20176</c:v>
                </c:pt>
                <c:pt idx="1">
                  <c:v>14408</c:v>
                </c:pt>
                <c:pt idx="2">
                  <c:v>10498</c:v>
                </c:pt>
                <c:pt idx="3">
                  <c:v>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A-408C-B84C-C97CE9A9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7376"/>
        <c:axId val="230948160"/>
      </c:barChart>
      <c:catAx>
        <c:axId val="1619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9481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957376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4.0622583467389159E-2"/>
          <c:y val="0.86618985126859149"/>
          <c:w val="0.83168086994492418"/>
          <c:h val="0.1338100733098018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5</xdr:col>
      <xdr:colOff>457200</xdr:colOff>
      <xdr:row>3</xdr:row>
      <xdr:rowOff>47625</xdr:rowOff>
    </xdr:to>
    <xdr:grpSp>
      <xdr:nvGrpSpPr>
        <xdr:cNvPr id="8" name="Gruppo 7"/>
        <xdr:cNvGrpSpPr/>
      </xdr:nvGrpSpPr>
      <xdr:grpSpPr>
        <a:xfrm>
          <a:off x="7543800" y="0"/>
          <a:ext cx="2905125" cy="790575"/>
          <a:chOff x="6869432" y="28575"/>
          <a:chExt cx="3255643" cy="819265"/>
        </a:xfrm>
      </xdr:grpSpPr>
      <xdr:grpSp>
        <xdr:nvGrpSpPr>
          <xdr:cNvPr id="9" name="Gruppo 8"/>
          <xdr:cNvGrpSpPr/>
        </xdr:nvGrpSpPr>
        <xdr:grpSpPr>
          <a:xfrm>
            <a:off x="6869432" y="171450"/>
            <a:ext cx="1845945" cy="581025"/>
            <a:chOff x="6319017" y="137160"/>
            <a:chExt cx="1788663" cy="609600"/>
          </a:xfrm>
        </xdr:grpSpPr>
        <xdr:pic>
          <xdr:nvPicPr>
            <xdr:cNvPr id="17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319017" y="137160"/>
              <a:ext cx="421406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3551" y="144780"/>
              <a:ext cx="118164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" name="Rettangolo 18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0" name="Immagine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85725</xdr:colOff>
      <xdr:row>18</xdr:row>
      <xdr:rowOff>136525</xdr:rowOff>
    </xdr:to>
    <xdr:graphicFrame macro="">
      <xdr:nvGraphicFramePr>
        <xdr:cNvPr id="1707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73024</xdr:colOff>
      <xdr:row>1</xdr:row>
      <xdr:rowOff>38099</xdr:rowOff>
    </xdr:from>
    <xdr:to>
      <xdr:col>11</xdr:col>
      <xdr:colOff>247649</xdr:colOff>
      <xdr:row>20</xdr:row>
      <xdr:rowOff>161924</xdr:rowOff>
    </xdr:to>
    <xdr:graphicFrame macro="">
      <xdr:nvGraphicFramePr>
        <xdr:cNvPr id="9534730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120651</xdr:rowOff>
    </xdr:from>
    <xdr:to>
      <xdr:col>11</xdr:col>
      <xdr:colOff>57150</xdr:colOff>
      <xdr:row>17</xdr:row>
      <xdr:rowOff>114301</xdr:rowOff>
    </xdr:to>
    <xdr:graphicFrame macro="">
      <xdr:nvGraphicFramePr>
        <xdr:cNvPr id="17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53975</xdr:rowOff>
    </xdr:from>
    <xdr:to>
      <xdr:col>5</xdr:col>
      <xdr:colOff>146050</xdr:colOff>
      <xdr:row>21</xdr:row>
      <xdr:rowOff>114300</xdr:rowOff>
    </xdr:to>
    <xdr:graphicFrame macro="">
      <xdr:nvGraphicFramePr>
        <xdr:cNvPr id="102676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11</xdr:col>
      <xdr:colOff>76200</xdr:colOff>
      <xdr:row>20</xdr:row>
      <xdr:rowOff>106680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7</xdr:col>
      <xdr:colOff>419100</xdr:colOff>
      <xdr:row>17</xdr:row>
      <xdr:rowOff>0</xdr:rowOff>
    </xdr:to>
    <xdr:graphicFrame macro="">
      <xdr:nvGraphicFramePr>
        <xdr:cNvPr id="2193217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</xdr:colOff>
      <xdr:row>0</xdr:row>
      <xdr:rowOff>664210</xdr:rowOff>
    </xdr:from>
    <xdr:to>
      <xdr:col>17</xdr:col>
      <xdr:colOff>363220</xdr:colOff>
      <xdr:row>19</xdr:row>
      <xdr:rowOff>89535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1</xdr:row>
      <xdr:rowOff>76200</xdr:rowOff>
    </xdr:from>
    <xdr:to>
      <xdr:col>18</xdr:col>
      <xdr:colOff>311150</xdr:colOff>
      <xdr:row>20</xdr:row>
      <xdr:rowOff>25400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1</xdr:row>
      <xdr:rowOff>114300</xdr:rowOff>
    </xdr:from>
    <xdr:to>
      <xdr:col>18</xdr:col>
      <xdr:colOff>330200</xdr:colOff>
      <xdr:row>20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</xdr:colOff>
      <xdr:row>1</xdr:row>
      <xdr:rowOff>115570</xdr:rowOff>
    </xdr:from>
    <xdr:to>
      <xdr:col>18</xdr:col>
      <xdr:colOff>313690</xdr:colOff>
      <xdr:row>20</xdr:row>
      <xdr:rowOff>64770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workbookViewId="0">
      <selection activeCell="F8" sqref="F8"/>
    </sheetView>
  </sheetViews>
  <sheetFormatPr defaultColWidth="9.33203125" defaultRowHeight="20.25" customHeight="1" x14ac:dyDescent="0.3"/>
  <cols>
    <col min="1" max="1" width="6.83203125" style="2" customWidth="1"/>
    <col min="2" max="2" width="125.1640625" style="2" customWidth="1"/>
    <col min="3" max="3" width="12.5" style="2" customWidth="1"/>
    <col min="4" max="4" width="17.83203125" style="2" customWidth="1"/>
    <col min="5" max="6" width="12.5" style="2" customWidth="1"/>
    <col min="7" max="16384" width="9.33203125" style="2"/>
  </cols>
  <sheetData>
    <row r="1" spans="1:6" ht="13.5" x14ac:dyDescent="0.3"/>
    <row r="2" spans="1:6" ht="20.25" customHeight="1" x14ac:dyDescent="0.3">
      <c r="A2" s="74" t="s">
        <v>155</v>
      </c>
      <c r="C2" s="69"/>
      <c r="D2" s="69"/>
      <c r="E2" s="69"/>
      <c r="F2" s="69"/>
    </row>
    <row r="3" spans="1:6" s="1" customFormat="1" ht="24.95" customHeight="1" x14ac:dyDescent="0.3">
      <c r="A3" s="62" t="s">
        <v>150</v>
      </c>
      <c r="B3" s="62"/>
      <c r="C3" s="70"/>
      <c r="E3" s="69"/>
      <c r="F3" s="69"/>
    </row>
    <row r="4" spans="1:6" s="1" customFormat="1" ht="5.25" customHeight="1" x14ac:dyDescent="0.3">
      <c r="A4" s="62"/>
      <c r="B4" s="62"/>
      <c r="C4" s="70"/>
      <c r="E4" s="69"/>
      <c r="F4" s="69"/>
    </row>
    <row r="5" spans="1:6" ht="20.25" customHeight="1" x14ac:dyDescent="0.3">
      <c r="A5" s="109" t="s">
        <v>49</v>
      </c>
      <c r="B5" s="109"/>
      <c r="C5" s="71"/>
      <c r="D5" s="71"/>
    </row>
    <row r="6" spans="1:6" s="3" customFormat="1" ht="20.25" customHeight="1" x14ac:dyDescent="0.4">
      <c r="A6" s="4" t="s">
        <v>81</v>
      </c>
      <c r="B6" s="55" t="str">
        <f>tab_h1!A1</f>
        <v>Tab. H.1  Studenti con cittadinanza straniera per sesso, provincia e livello di scuola, a.s. 2022/23</v>
      </c>
    </row>
    <row r="7" spans="1:6" ht="20.25" customHeight="1" x14ac:dyDescent="0.4">
      <c r="A7" s="4" t="s">
        <v>81</v>
      </c>
      <c r="B7" s="55" t="str">
        <f>fig_h1!A1</f>
        <v>Fig. H.1 Andamento degli studenti con cittadinanza straniera per livello di scuola e filiera, valori assoluti</v>
      </c>
    </row>
    <row r="8" spans="1:6" ht="20.25" customHeight="1" x14ac:dyDescent="0.4">
      <c r="A8" s="4" t="s">
        <v>81</v>
      </c>
      <c r="B8" s="55" t="str">
        <f>tab_h2!A1</f>
        <v>Tab. H.2 Studenti con cittadinanza straniera nelle province piemontesi, (ogni 100 iscritti, per livello di scuola), a.s. 2022/23</v>
      </c>
    </row>
    <row r="9" spans="1:6" ht="20.25" customHeight="1" x14ac:dyDescent="0.4">
      <c r="A9" s="4" t="s">
        <v>81</v>
      </c>
      <c r="B9" s="55" t="str">
        <f>fig_h2!A1</f>
        <v>Fig. H.2 Studenti con cittandinanza straniera nelle regioni italiane, ogni 100 iscritti, 2022/23</v>
      </c>
    </row>
    <row r="10" spans="1:6" ht="20.25" customHeight="1" x14ac:dyDescent="0.4">
      <c r="A10" s="4" t="s">
        <v>81</v>
      </c>
      <c r="B10" s="55" t="str">
        <f>fig_h3!A1</f>
        <v>Fig. H.3 Studenti con cittadinanza straniera nati in Italia, per livello di scuola, in Piemonte  (ogni 100 studenti stranieri, dal 2012)</v>
      </c>
    </row>
    <row r="11" spans="1:6" ht="20.25" customHeight="1" x14ac:dyDescent="0.4">
      <c r="A11" s="4" t="s">
        <v>81</v>
      </c>
      <c r="B11" s="55" t="str">
        <f>fig_h4!A1</f>
        <v>Fig. H.4 Studenti con cittadinanza straniera nel secondo ciclo: incidenza per 100 iscritti per filiera e ordine di scuola nei corsi diurni della scuola secondaria di II grado, a.s. 2022/23</v>
      </c>
    </row>
    <row r="12" spans="1:6" ht="20.25" customHeight="1" x14ac:dyDescent="0.3">
      <c r="A12" s="110" t="s">
        <v>48</v>
      </c>
      <c r="B12" s="110"/>
      <c r="C12" s="72"/>
      <c r="D12" s="72"/>
    </row>
    <row r="13" spans="1:6" ht="20.25" customHeight="1" x14ac:dyDescent="0.4">
      <c r="A13" s="4" t="s">
        <v>81</v>
      </c>
      <c r="B13" s="56" t="str">
        <f>tab_h3!A1</f>
        <v>Tab. H.3 Studenti con cittadinanza straniera per area geografica di provenienza e provincia, a.s. 2022/23</v>
      </c>
    </row>
    <row r="14" spans="1:6" ht="20.25" customHeight="1" x14ac:dyDescent="0.4">
      <c r="A14" s="4" t="s">
        <v>81</v>
      </c>
      <c r="B14" s="55" t="str">
        <f>tab_h4_fig_h5!A1</f>
        <v>Tab. H.4  Studenti con cittadinanza straniera nella scuola dell'infanzia per nazione di provenienza e provincia, 
fig. H.5 con prime 5 nazionalità (a.s. 2022/23)</v>
      </c>
    </row>
    <row r="15" spans="1:6" ht="20.25" customHeight="1" x14ac:dyDescent="0.4">
      <c r="A15" s="4" t="s">
        <v>81</v>
      </c>
      <c r="B15" s="55" t="str">
        <f>tab_h5_fig_h6!A1</f>
        <v>Tab. H.5 Studenti con cittadinanza straniera nella scuola primaria per nazione di provenienza e provincia e 
fig. H6 con prime 5 nazionalità (a.s. 2022/23)</v>
      </c>
    </row>
    <row r="16" spans="1:6" ht="20.25" customHeight="1" x14ac:dyDescent="0.4">
      <c r="A16" s="4" t="s">
        <v>81</v>
      </c>
      <c r="B16" s="55" t="str">
        <f>tab_h6_fig_h7!A1</f>
        <v>Tab. H.6 Studenti con cittadinanza straniera nella scuola secondaria di I grado per nazione di provenienza e provincia, 
 fig. H.7 con prime 5 nazionalità (a.s. 2022/23)</v>
      </c>
    </row>
    <row r="17" spans="1:4" ht="20.25" customHeight="1" x14ac:dyDescent="0.4">
      <c r="A17" s="4" t="s">
        <v>81</v>
      </c>
      <c r="B17" s="55" t="str">
        <f>tab_h7_fig_h8!A1</f>
        <v>Tab. H.7  Studenti con cittadinanza straniera nella scuola secondaria di II grado per nazione di provenienza e provincia,  
fig. H.8 con prime 5 nazionalità (a.s. 2022/23)</v>
      </c>
    </row>
    <row r="18" spans="1:4" ht="20.25" customHeight="1" x14ac:dyDescent="0.4">
      <c r="A18" s="4" t="s">
        <v>81</v>
      </c>
      <c r="B18" s="55" t="str">
        <f>fig_h9!A1</f>
        <v>Fig. H.9 Studenti con cittadinanza straniera, per nazionalità più numerose nell'ultimo quinquennio</v>
      </c>
    </row>
    <row r="19" spans="1:4" ht="20.25" customHeight="1" x14ac:dyDescent="0.3">
      <c r="A19" s="111" t="s">
        <v>68</v>
      </c>
      <c r="B19" s="111"/>
      <c r="C19" s="73"/>
      <c r="D19" s="73"/>
    </row>
    <row r="20" spans="1:4" ht="20.25" customHeight="1" x14ac:dyDescent="0.4">
      <c r="A20" s="4" t="s">
        <v>81</v>
      </c>
      <c r="B20" s="55" t="str">
        <f>fig_h10!A1</f>
        <v>Fig. H.10  Sedi scolastiche piemontesi per quota di allievi con cittadinanza straniera,  per livello di scuola, a.s. 2022/23</v>
      </c>
    </row>
    <row r="22" spans="1:4" ht="20.25" customHeight="1" x14ac:dyDescent="0.3">
      <c r="A22" s="55" t="s">
        <v>169</v>
      </c>
    </row>
  </sheetData>
  <mergeCells count="3">
    <mergeCell ref="A5:B5"/>
    <mergeCell ref="A12:B12"/>
    <mergeCell ref="A19:B19"/>
  </mergeCells>
  <hyperlinks>
    <hyperlink ref="A6" location="tab_h1!A1" display="→"/>
    <hyperlink ref="A7" location="fig_h1!A1" display="→"/>
    <hyperlink ref="A8" location="tab_h2!A1" display="→"/>
    <hyperlink ref="A10" location="fig_h3!A1" display="→"/>
    <hyperlink ref="A11" location="fig_h4!A1" display="→"/>
    <hyperlink ref="A13" location="tab_h3!A1" display="→"/>
    <hyperlink ref="A14" location="tab_h4_fig_h5!A1" display="→"/>
    <hyperlink ref="A15" location="tab_h5_fig_h6!A1" display="→"/>
    <hyperlink ref="A16" location="tab_h6_fig_h7!A1" display="→"/>
    <hyperlink ref="A17" location="tab_h7_fig_h8!A1" display="→"/>
    <hyperlink ref="A18" location="fig_h9!A1" display="→"/>
    <hyperlink ref="A20" location="fig_h10!A1" display="→"/>
    <hyperlink ref="A9" location="fig_h2!A1" display="→"/>
  </hyperlinks>
  <pageMargins left="0.7" right="0.7" top="0.75" bottom="0.75" header="0.3" footer="0.3"/>
  <pageSetup paperSize="9" orientation="landscape" horizontalDpi="1200" verticalDpi="1200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6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24.83203125" style="44" customWidth="1"/>
    <col min="2" max="10" width="7.83203125" style="44" customWidth="1"/>
    <col min="11" max="16384" width="9.33203125" style="44"/>
  </cols>
  <sheetData>
    <row r="1" spans="1:14" ht="57" customHeight="1" x14ac:dyDescent="0.3">
      <c r="A1" s="119" t="s">
        <v>172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4" ht="14.25" x14ac:dyDescent="0.3">
      <c r="A2" s="65"/>
      <c r="B2" s="80" t="s">
        <v>18</v>
      </c>
      <c r="C2" s="80" t="s">
        <v>17</v>
      </c>
      <c r="D2" s="80" t="s">
        <v>19</v>
      </c>
      <c r="E2" s="80" t="s">
        <v>16</v>
      </c>
      <c r="F2" s="80" t="s">
        <v>15</v>
      </c>
      <c r="G2" s="80" t="s">
        <v>13</v>
      </c>
      <c r="H2" s="80" t="s">
        <v>6</v>
      </c>
      <c r="I2" s="80" t="s">
        <v>14</v>
      </c>
      <c r="J2" s="80" t="s">
        <v>20</v>
      </c>
    </row>
    <row r="3" spans="1:14" x14ac:dyDescent="0.3">
      <c r="A3" s="43" t="s">
        <v>52</v>
      </c>
      <c r="B3" s="81">
        <v>592</v>
      </c>
      <c r="C3" s="81">
        <v>392</v>
      </c>
      <c r="D3" s="81">
        <v>56</v>
      </c>
      <c r="E3" s="81">
        <v>775</v>
      </c>
      <c r="F3" s="81">
        <v>167</v>
      </c>
      <c r="G3" s="81">
        <v>4718</v>
      </c>
      <c r="H3" s="81">
        <v>59</v>
      </c>
      <c r="I3" s="81">
        <v>142</v>
      </c>
      <c r="J3" s="81">
        <v>6901</v>
      </c>
      <c r="K3" s="44" t="str">
        <f>PROPER(A3)</f>
        <v>Romania</v>
      </c>
      <c r="L3" s="83">
        <f>J3</f>
        <v>6901</v>
      </c>
    </row>
    <row r="4" spans="1:14" x14ac:dyDescent="0.3">
      <c r="A4" s="43" t="s">
        <v>53</v>
      </c>
      <c r="B4" s="81">
        <v>808</v>
      </c>
      <c r="C4" s="81">
        <v>309</v>
      </c>
      <c r="D4" s="81">
        <v>186</v>
      </c>
      <c r="E4" s="81">
        <v>857</v>
      </c>
      <c r="F4" s="81">
        <v>541</v>
      </c>
      <c r="G4" s="81">
        <v>2405</v>
      </c>
      <c r="H4" s="81">
        <v>115</v>
      </c>
      <c r="I4" s="81">
        <v>323</v>
      </c>
      <c r="J4" s="81">
        <v>5544</v>
      </c>
      <c r="K4" s="44" t="str">
        <f>PROPER(A4)</f>
        <v>Marocco</v>
      </c>
      <c r="L4" s="83">
        <f>J4</f>
        <v>5544</v>
      </c>
    </row>
    <row r="5" spans="1:14" x14ac:dyDescent="0.3">
      <c r="A5" s="43" t="s">
        <v>54</v>
      </c>
      <c r="B5" s="81">
        <v>679</v>
      </c>
      <c r="C5" s="81">
        <v>431</v>
      </c>
      <c r="D5" s="81">
        <v>25</v>
      </c>
      <c r="E5" s="81">
        <v>1064</v>
      </c>
      <c r="F5" s="81">
        <v>468</v>
      </c>
      <c r="G5" s="81">
        <v>920</v>
      </c>
      <c r="H5" s="81">
        <v>50</v>
      </c>
      <c r="I5" s="81">
        <v>138</v>
      </c>
      <c r="J5" s="81">
        <v>3775</v>
      </c>
      <c r="K5" s="44" t="str">
        <f>PROPER(A5)</f>
        <v>Albania</v>
      </c>
      <c r="L5" s="83">
        <f>J5</f>
        <v>3775</v>
      </c>
    </row>
    <row r="6" spans="1:14" x14ac:dyDescent="0.3">
      <c r="A6" s="43" t="s">
        <v>56</v>
      </c>
      <c r="B6" s="81">
        <v>50</v>
      </c>
      <c r="C6" s="81">
        <v>14</v>
      </c>
      <c r="D6" s="81">
        <v>9</v>
      </c>
      <c r="E6" s="81">
        <v>43</v>
      </c>
      <c r="F6" s="81">
        <v>144</v>
      </c>
      <c r="G6" s="81">
        <v>847</v>
      </c>
      <c r="H6" s="81">
        <v>24</v>
      </c>
      <c r="I6" s="81">
        <v>30</v>
      </c>
      <c r="J6" s="81">
        <v>1161</v>
      </c>
      <c r="K6" s="44" t="str">
        <f>PROPER(A6)</f>
        <v>Egitto</v>
      </c>
      <c r="L6" s="83">
        <f>J6</f>
        <v>1161</v>
      </c>
    </row>
    <row r="7" spans="1:14" x14ac:dyDescent="0.3">
      <c r="A7" s="43" t="s">
        <v>117</v>
      </c>
      <c r="B7" s="81">
        <v>94</v>
      </c>
      <c r="C7" s="81">
        <v>44</v>
      </c>
      <c r="D7" s="81">
        <v>27</v>
      </c>
      <c r="E7" s="81">
        <v>184</v>
      </c>
      <c r="F7" s="81">
        <v>82</v>
      </c>
      <c r="G7" s="81">
        <v>576</v>
      </c>
      <c r="H7" s="81">
        <v>23</v>
      </c>
      <c r="I7" s="81">
        <v>55</v>
      </c>
      <c r="J7" s="81">
        <v>1085</v>
      </c>
      <c r="K7" s="44" t="str">
        <f>PROPER(A7)</f>
        <v>Cina</v>
      </c>
      <c r="L7" s="83">
        <f>J7</f>
        <v>1085</v>
      </c>
    </row>
    <row r="8" spans="1:14" x14ac:dyDescent="0.3">
      <c r="A8" s="43" t="s">
        <v>84</v>
      </c>
      <c r="B8" s="81">
        <v>17</v>
      </c>
      <c r="C8" s="81">
        <v>27</v>
      </c>
      <c r="D8" s="81">
        <v>15</v>
      </c>
      <c r="E8" s="81">
        <v>32</v>
      </c>
      <c r="F8" s="81">
        <v>123</v>
      </c>
      <c r="G8" s="81">
        <v>751</v>
      </c>
      <c r="H8" s="81">
        <v>9</v>
      </c>
      <c r="I8" s="81">
        <v>21</v>
      </c>
      <c r="J8" s="81">
        <v>995</v>
      </c>
      <c r="K8" s="44" t="s">
        <v>42</v>
      </c>
      <c r="L8" s="83">
        <f>J24-SUM(L3:L7)</f>
        <v>9885</v>
      </c>
    </row>
    <row r="9" spans="1:14" x14ac:dyDescent="0.3">
      <c r="A9" s="43" t="s">
        <v>65</v>
      </c>
      <c r="B9" s="81">
        <v>118</v>
      </c>
      <c r="C9" s="81">
        <v>46</v>
      </c>
      <c r="D9" s="81">
        <v>34</v>
      </c>
      <c r="E9" s="81">
        <v>102</v>
      </c>
      <c r="F9" s="81">
        <v>218</v>
      </c>
      <c r="G9" s="81">
        <v>292</v>
      </c>
      <c r="H9" s="81">
        <v>120</v>
      </c>
      <c r="I9" s="81">
        <v>60</v>
      </c>
      <c r="J9" s="81">
        <v>990</v>
      </c>
      <c r="N9" s="83"/>
    </row>
    <row r="10" spans="1:14" x14ac:dyDescent="0.3">
      <c r="A10" s="43" t="s">
        <v>55</v>
      </c>
      <c r="B10" s="81">
        <v>60</v>
      </c>
      <c r="C10" s="81">
        <v>39</v>
      </c>
      <c r="D10" s="81">
        <v>15</v>
      </c>
      <c r="E10" s="81">
        <v>65</v>
      </c>
      <c r="F10" s="81">
        <v>153</v>
      </c>
      <c r="G10" s="81">
        <v>594</v>
      </c>
      <c r="H10" s="81">
        <v>3</v>
      </c>
      <c r="I10" s="81">
        <v>33</v>
      </c>
      <c r="J10" s="81">
        <v>962</v>
      </c>
    </row>
    <row r="11" spans="1:14" x14ac:dyDescent="0.3">
      <c r="A11" s="43" t="s">
        <v>58</v>
      </c>
      <c r="B11" s="81">
        <v>46</v>
      </c>
      <c r="C11" s="81">
        <v>33</v>
      </c>
      <c r="D11" s="81">
        <v>8</v>
      </c>
      <c r="E11" s="81">
        <v>48</v>
      </c>
      <c r="F11" s="81">
        <v>24</v>
      </c>
      <c r="G11" s="81">
        <v>431</v>
      </c>
      <c r="H11" s="81">
        <v>3</v>
      </c>
      <c r="I11" s="81">
        <v>6</v>
      </c>
      <c r="J11" s="81">
        <v>599</v>
      </c>
    </row>
    <row r="12" spans="1:14" x14ac:dyDescent="0.3">
      <c r="A12" s="43" t="s">
        <v>120</v>
      </c>
      <c r="B12" s="81">
        <v>78</v>
      </c>
      <c r="C12" s="81">
        <v>194</v>
      </c>
      <c r="D12" s="81">
        <v>2</v>
      </c>
      <c r="E12" s="81">
        <v>177</v>
      </c>
      <c r="F12" s="81">
        <v>1</v>
      </c>
      <c r="G12" s="81">
        <v>26</v>
      </c>
      <c r="H12" s="81">
        <v>9</v>
      </c>
      <c r="I12" s="81">
        <v>7</v>
      </c>
      <c r="J12" s="81">
        <v>494</v>
      </c>
    </row>
    <row r="13" spans="1:14" x14ac:dyDescent="0.3">
      <c r="A13" s="43" t="s">
        <v>59</v>
      </c>
      <c r="B13" s="81">
        <v>36</v>
      </c>
      <c r="C13" s="81">
        <v>12</v>
      </c>
      <c r="D13" s="81">
        <v>8</v>
      </c>
      <c r="E13" s="81">
        <v>80</v>
      </c>
      <c r="F13" s="81">
        <v>154</v>
      </c>
      <c r="G13" s="81">
        <v>125</v>
      </c>
      <c r="H13" s="81">
        <v>25</v>
      </c>
      <c r="I13" s="81">
        <v>26</v>
      </c>
      <c r="J13" s="81">
        <v>466</v>
      </c>
    </row>
    <row r="14" spans="1:14" x14ac:dyDescent="0.3">
      <c r="A14" s="43" t="s">
        <v>63</v>
      </c>
      <c r="B14" s="81">
        <v>60</v>
      </c>
      <c r="C14" s="81">
        <v>10</v>
      </c>
      <c r="D14" s="81">
        <v>2</v>
      </c>
      <c r="E14" s="81">
        <v>163</v>
      </c>
      <c r="F14" s="81">
        <v>119</v>
      </c>
      <c r="G14" s="81">
        <v>78</v>
      </c>
      <c r="H14" s="81">
        <v>8</v>
      </c>
      <c r="I14" s="81">
        <v>17</v>
      </c>
      <c r="J14" s="81">
        <v>457</v>
      </c>
    </row>
    <row r="15" spans="1:14" x14ac:dyDescent="0.3">
      <c r="A15" s="43" t="s">
        <v>57</v>
      </c>
      <c r="B15" s="81">
        <v>70</v>
      </c>
      <c r="C15" s="81">
        <v>28</v>
      </c>
      <c r="D15" s="81">
        <v>3</v>
      </c>
      <c r="E15" s="81">
        <v>49</v>
      </c>
      <c r="F15" s="81">
        <v>90</v>
      </c>
      <c r="G15" s="81">
        <v>163</v>
      </c>
      <c r="H15" s="81">
        <v>21</v>
      </c>
      <c r="I15" s="81">
        <v>15</v>
      </c>
      <c r="J15" s="81">
        <v>439</v>
      </c>
    </row>
    <row r="16" spans="1:14" x14ac:dyDescent="0.3">
      <c r="A16" s="43" t="s">
        <v>86</v>
      </c>
      <c r="B16" s="81">
        <v>25</v>
      </c>
      <c r="C16" s="81">
        <v>6</v>
      </c>
      <c r="D16" s="81">
        <v>8</v>
      </c>
      <c r="E16" s="81">
        <v>21</v>
      </c>
      <c r="F16" s="81">
        <v>222</v>
      </c>
      <c r="G16" s="81">
        <v>53</v>
      </c>
      <c r="H16" s="81">
        <v>3</v>
      </c>
      <c r="I16" s="81">
        <v>26</v>
      </c>
      <c r="J16" s="81">
        <v>364</v>
      </c>
    </row>
    <row r="17" spans="1:10" x14ac:dyDescent="0.3">
      <c r="A17" s="43" t="s">
        <v>90</v>
      </c>
      <c r="B17" s="81">
        <v>5</v>
      </c>
      <c r="C17" s="81">
        <v>2</v>
      </c>
      <c r="D17" s="81">
        <v>0</v>
      </c>
      <c r="E17" s="81">
        <v>23</v>
      </c>
      <c r="F17" s="81">
        <v>84</v>
      </c>
      <c r="G17" s="81">
        <v>199</v>
      </c>
      <c r="H17" s="81">
        <v>8</v>
      </c>
      <c r="I17" s="81">
        <v>5</v>
      </c>
      <c r="J17" s="81">
        <v>326</v>
      </c>
    </row>
    <row r="18" spans="1:10" x14ac:dyDescent="0.3">
      <c r="A18" s="43" t="s">
        <v>64</v>
      </c>
      <c r="B18" s="81">
        <v>23</v>
      </c>
      <c r="C18" s="81">
        <v>12</v>
      </c>
      <c r="D18" s="81">
        <v>5</v>
      </c>
      <c r="E18" s="81">
        <v>31</v>
      </c>
      <c r="F18" s="81">
        <v>24</v>
      </c>
      <c r="G18" s="81">
        <v>185</v>
      </c>
      <c r="H18" s="81">
        <v>4</v>
      </c>
      <c r="I18" s="81">
        <v>4</v>
      </c>
      <c r="J18" s="81">
        <v>288</v>
      </c>
    </row>
    <row r="19" spans="1:10" x14ac:dyDescent="0.3">
      <c r="A19" s="43" t="s">
        <v>85</v>
      </c>
      <c r="B19" s="81">
        <v>14</v>
      </c>
      <c r="C19" s="81">
        <v>3</v>
      </c>
      <c r="D19" s="81">
        <v>6</v>
      </c>
      <c r="E19" s="81">
        <v>4</v>
      </c>
      <c r="F19" s="81">
        <v>106</v>
      </c>
      <c r="G19" s="81">
        <v>126</v>
      </c>
      <c r="H19" s="81">
        <v>5</v>
      </c>
      <c r="I19" s="81">
        <v>1</v>
      </c>
      <c r="J19" s="81">
        <v>265</v>
      </c>
    </row>
    <row r="20" spans="1:10" x14ac:dyDescent="0.3">
      <c r="A20" s="43" t="s">
        <v>62</v>
      </c>
      <c r="B20" s="81">
        <v>3</v>
      </c>
      <c r="C20" s="81">
        <v>5</v>
      </c>
      <c r="D20" s="81">
        <v>22</v>
      </c>
      <c r="E20" s="81">
        <v>31</v>
      </c>
      <c r="F20" s="81">
        <v>5</v>
      </c>
      <c r="G20" s="81">
        <v>155</v>
      </c>
      <c r="H20" s="81">
        <v>1</v>
      </c>
      <c r="I20" s="81">
        <v>4</v>
      </c>
      <c r="J20" s="81">
        <v>226</v>
      </c>
    </row>
    <row r="21" spans="1:10" x14ac:dyDescent="0.3">
      <c r="A21" s="43" t="s">
        <v>60</v>
      </c>
      <c r="B21" s="81">
        <v>106</v>
      </c>
      <c r="C21" s="81">
        <v>5</v>
      </c>
      <c r="D21" s="81">
        <v>0</v>
      </c>
      <c r="E21" s="81">
        <v>6</v>
      </c>
      <c r="F21" s="81">
        <v>22</v>
      </c>
      <c r="G21" s="81">
        <v>64</v>
      </c>
      <c r="H21" s="81">
        <v>4</v>
      </c>
      <c r="I21" s="81">
        <v>4</v>
      </c>
      <c r="J21" s="81">
        <v>211</v>
      </c>
    </row>
    <row r="22" spans="1:10" x14ac:dyDescent="0.3">
      <c r="A22" s="43" t="s">
        <v>66</v>
      </c>
      <c r="B22" s="81">
        <v>1</v>
      </c>
      <c r="C22" s="81">
        <v>50</v>
      </c>
      <c r="D22" s="81">
        <v>5</v>
      </c>
      <c r="E22" s="81">
        <v>11</v>
      </c>
      <c r="F22" s="81">
        <v>5</v>
      </c>
      <c r="G22" s="81">
        <v>105</v>
      </c>
      <c r="H22" s="81">
        <v>0</v>
      </c>
      <c r="I22" s="81">
        <v>2</v>
      </c>
      <c r="J22" s="81">
        <v>179</v>
      </c>
    </row>
    <row r="23" spans="1:10" x14ac:dyDescent="0.3">
      <c r="A23" s="43" t="s">
        <v>42</v>
      </c>
      <c r="B23" s="81">
        <v>334</v>
      </c>
      <c r="C23" s="81">
        <v>126</v>
      </c>
      <c r="D23" s="81">
        <v>100</v>
      </c>
      <c r="E23" s="81">
        <v>432</v>
      </c>
      <c r="F23" s="81">
        <v>327</v>
      </c>
      <c r="G23" s="81">
        <v>1132</v>
      </c>
      <c r="H23" s="81">
        <v>64</v>
      </c>
      <c r="I23" s="81">
        <v>109</v>
      </c>
      <c r="J23" s="81">
        <v>2624</v>
      </c>
    </row>
    <row r="24" spans="1:10" ht="14.25" x14ac:dyDescent="0.3">
      <c r="A24" s="66" t="s">
        <v>45</v>
      </c>
      <c r="B24" s="82">
        <v>3219</v>
      </c>
      <c r="C24" s="82">
        <v>1788</v>
      </c>
      <c r="D24" s="82">
        <v>536</v>
      </c>
      <c r="E24" s="82">
        <v>4198</v>
      </c>
      <c r="F24" s="82">
        <v>3079</v>
      </c>
      <c r="G24" s="82">
        <v>13945</v>
      </c>
      <c r="H24" s="82">
        <v>558</v>
      </c>
      <c r="I24" s="82">
        <v>1028</v>
      </c>
      <c r="J24" s="82">
        <v>28351</v>
      </c>
    </row>
    <row r="25" spans="1:10" x14ac:dyDescent="0.3">
      <c r="A25" s="17" t="s">
        <v>97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3">
      <c r="A26" s="42" t="s">
        <v>111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activeCell="Q36" sqref="Q36"/>
    </sheetView>
  </sheetViews>
  <sheetFormatPr defaultColWidth="9.33203125" defaultRowHeight="13.5" x14ac:dyDescent="0.3"/>
  <cols>
    <col min="1" max="1" width="23.33203125" style="47" customWidth="1"/>
    <col min="2" max="10" width="8.33203125" style="45" customWidth="1"/>
    <col min="11" max="16384" width="9.33203125" style="45"/>
  </cols>
  <sheetData>
    <row r="1" spans="1:12" ht="60" customHeight="1" x14ac:dyDescent="0.3">
      <c r="A1" s="119" t="s">
        <v>173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2" ht="14.25" x14ac:dyDescent="0.3">
      <c r="A2" s="65"/>
      <c r="B2" s="80" t="s">
        <v>18</v>
      </c>
      <c r="C2" s="80" t="s">
        <v>17</v>
      </c>
      <c r="D2" s="80" t="s">
        <v>19</v>
      </c>
      <c r="E2" s="80" t="s">
        <v>16</v>
      </c>
      <c r="F2" s="80" t="s">
        <v>15</v>
      </c>
      <c r="G2" s="80" t="s">
        <v>13</v>
      </c>
      <c r="H2" s="80" t="s">
        <v>6</v>
      </c>
      <c r="I2" s="80" t="s">
        <v>14</v>
      </c>
      <c r="J2" s="80" t="s">
        <v>20</v>
      </c>
    </row>
    <row r="3" spans="1:12" x14ac:dyDescent="0.3">
      <c r="A3" s="43" t="s">
        <v>52</v>
      </c>
      <c r="B3" s="81">
        <v>394</v>
      </c>
      <c r="C3" s="81">
        <v>213</v>
      </c>
      <c r="D3" s="81">
        <v>44</v>
      </c>
      <c r="E3" s="81">
        <v>442</v>
      </c>
      <c r="F3" s="81">
        <v>111</v>
      </c>
      <c r="G3" s="81">
        <v>2978</v>
      </c>
      <c r="H3" s="81">
        <v>34</v>
      </c>
      <c r="I3" s="81">
        <v>87</v>
      </c>
      <c r="J3" s="81">
        <v>4303</v>
      </c>
      <c r="K3" s="44" t="str">
        <f>PROPER(A3)</f>
        <v>Romania</v>
      </c>
      <c r="L3" s="83">
        <f>J3</f>
        <v>4303</v>
      </c>
    </row>
    <row r="4" spans="1:12" x14ac:dyDescent="0.3">
      <c r="A4" s="43" t="s">
        <v>53</v>
      </c>
      <c r="B4" s="81">
        <v>470</v>
      </c>
      <c r="C4" s="81">
        <v>188</v>
      </c>
      <c r="D4" s="81">
        <v>115</v>
      </c>
      <c r="E4" s="81">
        <v>488</v>
      </c>
      <c r="F4" s="81">
        <v>340</v>
      </c>
      <c r="G4" s="81">
        <v>1408</v>
      </c>
      <c r="H4" s="81">
        <v>59</v>
      </c>
      <c r="I4" s="81">
        <v>184</v>
      </c>
      <c r="J4" s="81">
        <v>3252</v>
      </c>
      <c r="K4" s="44" t="str">
        <f>PROPER(A4)</f>
        <v>Marocco</v>
      </c>
      <c r="L4" s="83">
        <f>J4</f>
        <v>3252</v>
      </c>
    </row>
    <row r="5" spans="1:12" x14ac:dyDescent="0.3">
      <c r="A5" s="43" t="s">
        <v>54</v>
      </c>
      <c r="B5" s="81">
        <v>444</v>
      </c>
      <c r="C5" s="81">
        <v>281</v>
      </c>
      <c r="D5" s="81">
        <v>13</v>
      </c>
      <c r="E5" s="81">
        <v>698</v>
      </c>
      <c r="F5" s="81">
        <v>258</v>
      </c>
      <c r="G5" s="81">
        <v>530</v>
      </c>
      <c r="H5" s="81">
        <v>35</v>
      </c>
      <c r="I5" s="81">
        <v>91</v>
      </c>
      <c r="J5" s="81">
        <v>2350</v>
      </c>
      <c r="K5" s="44" t="str">
        <f>PROPER(A5)</f>
        <v>Albania</v>
      </c>
      <c r="L5" s="83">
        <f>J5</f>
        <v>2350</v>
      </c>
    </row>
    <row r="6" spans="1:12" x14ac:dyDescent="0.3">
      <c r="A6" s="43" t="s">
        <v>117</v>
      </c>
      <c r="B6" s="81">
        <v>75</v>
      </c>
      <c r="C6" s="81">
        <v>34</v>
      </c>
      <c r="D6" s="81">
        <v>14</v>
      </c>
      <c r="E6" s="81">
        <v>163</v>
      </c>
      <c r="F6" s="81">
        <v>74</v>
      </c>
      <c r="G6" s="81">
        <v>464</v>
      </c>
      <c r="H6" s="81">
        <v>23</v>
      </c>
      <c r="I6" s="81">
        <v>33</v>
      </c>
      <c r="J6" s="81">
        <v>880</v>
      </c>
      <c r="K6" s="44" t="str">
        <f>PROPER(A6)</f>
        <v>Cina</v>
      </c>
      <c r="L6" s="83">
        <f>J6</f>
        <v>880</v>
      </c>
    </row>
    <row r="7" spans="1:12" x14ac:dyDescent="0.3">
      <c r="A7" s="43" t="s">
        <v>84</v>
      </c>
      <c r="B7" s="81">
        <v>11</v>
      </c>
      <c r="C7" s="81">
        <v>17</v>
      </c>
      <c r="D7" s="81">
        <v>11</v>
      </c>
      <c r="E7" s="81">
        <v>15</v>
      </c>
      <c r="F7" s="81">
        <v>70</v>
      </c>
      <c r="G7" s="81">
        <v>453</v>
      </c>
      <c r="H7" s="81">
        <v>4</v>
      </c>
      <c r="I7" s="81">
        <v>27</v>
      </c>
      <c r="J7" s="81">
        <v>608</v>
      </c>
      <c r="K7" s="44" t="str">
        <f>PROPER(A7)</f>
        <v>Perù</v>
      </c>
      <c r="L7" s="83">
        <f>J7</f>
        <v>608</v>
      </c>
    </row>
    <row r="8" spans="1:12" x14ac:dyDescent="0.3">
      <c r="A8" s="43" t="s">
        <v>56</v>
      </c>
      <c r="B8" s="81">
        <v>32</v>
      </c>
      <c r="C8" s="81">
        <v>10</v>
      </c>
      <c r="D8" s="81">
        <v>4</v>
      </c>
      <c r="E8" s="81">
        <v>22</v>
      </c>
      <c r="F8" s="81">
        <v>91</v>
      </c>
      <c r="G8" s="81">
        <v>410</v>
      </c>
      <c r="H8" s="81">
        <v>13</v>
      </c>
      <c r="I8" s="81">
        <v>16</v>
      </c>
      <c r="J8" s="81">
        <v>598</v>
      </c>
      <c r="K8" s="44" t="s">
        <v>42</v>
      </c>
      <c r="L8" s="83">
        <f>J24-SUM(L3:L7)</f>
        <v>6037</v>
      </c>
    </row>
    <row r="9" spans="1:12" x14ac:dyDescent="0.3">
      <c r="A9" s="43" t="s">
        <v>65</v>
      </c>
      <c r="B9" s="81">
        <v>66</v>
      </c>
      <c r="C9" s="81">
        <v>15</v>
      </c>
      <c r="D9" s="81">
        <v>26</v>
      </c>
      <c r="E9" s="81">
        <v>69</v>
      </c>
      <c r="F9" s="81">
        <v>142</v>
      </c>
      <c r="G9" s="81">
        <v>179</v>
      </c>
      <c r="H9" s="81">
        <v>55</v>
      </c>
      <c r="I9" s="81">
        <v>46</v>
      </c>
      <c r="J9" s="81">
        <v>598</v>
      </c>
    </row>
    <row r="10" spans="1:12" x14ac:dyDescent="0.3">
      <c r="A10" s="43" t="s">
        <v>55</v>
      </c>
      <c r="B10" s="81">
        <v>20</v>
      </c>
      <c r="C10" s="81">
        <v>18</v>
      </c>
      <c r="D10" s="81">
        <v>5</v>
      </c>
      <c r="E10" s="81">
        <v>22</v>
      </c>
      <c r="F10" s="81">
        <v>65</v>
      </c>
      <c r="G10" s="81">
        <v>346</v>
      </c>
      <c r="H10" s="81">
        <v>2</v>
      </c>
      <c r="I10" s="81">
        <v>10</v>
      </c>
      <c r="J10" s="81">
        <v>488</v>
      </c>
    </row>
    <row r="11" spans="1:12" x14ac:dyDescent="0.3">
      <c r="A11" s="43" t="s">
        <v>58</v>
      </c>
      <c r="B11" s="81">
        <v>31</v>
      </c>
      <c r="C11" s="81">
        <v>22</v>
      </c>
      <c r="D11" s="81">
        <v>4</v>
      </c>
      <c r="E11" s="81">
        <v>30</v>
      </c>
      <c r="F11" s="81">
        <v>19</v>
      </c>
      <c r="G11" s="81">
        <v>311</v>
      </c>
      <c r="H11" s="81">
        <v>2</v>
      </c>
      <c r="I11" s="81">
        <v>10</v>
      </c>
      <c r="J11" s="81">
        <v>429</v>
      </c>
    </row>
    <row r="12" spans="1:12" x14ac:dyDescent="0.3">
      <c r="A12" s="43" t="s">
        <v>120</v>
      </c>
      <c r="B12" s="81">
        <v>54</v>
      </c>
      <c r="C12" s="81">
        <v>122</v>
      </c>
      <c r="D12" s="81">
        <v>2</v>
      </c>
      <c r="E12" s="81">
        <v>127</v>
      </c>
      <c r="F12" s="81">
        <v>1</v>
      </c>
      <c r="G12" s="81">
        <v>20</v>
      </c>
      <c r="H12" s="81">
        <v>6</v>
      </c>
      <c r="I12" s="81">
        <v>3</v>
      </c>
      <c r="J12" s="81">
        <v>335</v>
      </c>
    </row>
    <row r="13" spans="1:12" x14ac:dyDescent="0.3">
      <c r="A13" s="43" t="s">
        <v>57</v>
      </c>
      <c r="B13" s="81">
        <v>49</v>
      </c>
      <c r="C13" s="81">
        <v>22</v>
      </c>
      <c r="D13" s="81">
        <v>3</v>
      </c>
      <c r="E13" s="81">
        <v>35</v>
      </c>
      <c r="F13" s="81">
        <v>76</v>
      </c>
      <c r="G13" s="81">
        <v>129</v>
      </c>
      <c r="H13" s="81">
        <v>5</v>
      </c>
      <c r="I13" s="81">
        <v>11</v>
      </c>
      <c r="J13" s="81">
        <v>330</v>
      </c>
    </row>
    <row r="14" spans="1:12" x14ac:dyDescent="0.3">
      <c r="A14" s="43" t="s">
        <v>59</v>
      </c>
      <c r="B14" s="81">
        <v>18</v>
      </c>
      <c r="C14" s="81">
        <v>13</v>
      </c>
      <c r="D14" s="81">
        <v>2</v>
      </c>
      <c r="E14" s="81">
        <v>64</v>
      </c>
      <c r="F14" s="81">
        <v>111</v>
      </c>
      <c r="G14" s="81">
        <v>80</v>
      </c>
      <c r="H14" s="81">
        <v>16</v>
      </c>
      <c r="I14" s="81">
        <v>18</v>
      </c>
      <c r="J14" s="81">
        <v>322</v>
      </c>
    </row>
    <row r="15" spans="1:12" x14ac:dyDescent="0.3">
      <c r="A15" s="43" t="s">
        <v>86</v>
      </c>
      <c r="B15" s="81">
        <v>20</v>
      </c>
      <c r="C15" s="81">
        <v>4</v>
      </c>
      <c r="D15" s="81">
        <v>10</v>
      </c>
      <c r="E15" s="81">
        <v>13</v>
      </c>
      <c r="F15" s="81">
        <v>119</v>
      </c>
      <c r="G15" s="81">
        <v>52</v>
      </c>
      <c r="H15" s="81">
        <v>0</v>
      </c>
      <c r="I15" s="81">
        <v>8</v>
      </c>
      <c r="J15" s="81">
        <v>226</v>
      </c>
    </row>
    <row r="16" spans="1:12" x14ac:dyDescent="0.3">
      <c r="A16" s="43" t="s">
        <v>64</v>
      </c>
      <c r="B16" s="81">
        <v>13</v>
      </c>
      <c r="C16" s="81">
        <v>7</v>
      </c>
      <c r="D16" s="81">
        <v>10</v>
      </c>
      <c r="E16" s="81">
        <v>22</v>
      </c>
      <c r="F16" s="81">
        <v>16</v>
      </c>
      <c r="G16" s="81">
        <v>111</v>
      </c>
      <c r="H16" s="81">
        <v>4</v>
      </c>
      <c r="I16" s="81">
        <v>4</v>
      </c>
      <c r="J16" s="81">
        <v>187</v>
      </c>
    </row>
    <row r="17" spans="1:10" x14ac:dyDescent="0.3">
      <c r="A17" s="43" t="s">
        <v>62</v>
      </c>
      <c r="B17" s="81">
        <v>10</v>
      </c>
      <c r="C17" s="81">
        <v>6</v>
      </c>
      <c r="D17" s="81">
        <v>17</v>
      </c>
      <c r="E17" s="81">
        <v>41</v>
      </c>
      <c r="F17" s="81">
        <v>3</v>
      </c>
      <c r="G17" s="81">
        <v>106</v>
      </c>
      <c r="H17" s="81">
        <v>0</v>
      </c>
      <c r="I17" s="81">
        <v>2</v>
      </c>
      <c r="J17" s="81">
        <v>185</v>
      </c>
    </row>
    <row r="18" spans="1:10" x14ac:dyDescent="0.3">
      <c r="A18" s="43" t="s">
        <v>63</v>
      </c>
      <c r="B18" s="81">
        <v>42</v>
      </c>
      <c r="C18" s="81">
        <v>2</v>
      </c>
      <c r="D18" s="81">
        <v>2</v>
      </c>
      <c r="E18" s="81">
        <v>51</v>
      </c>
      <c r="F18" s="81">
        <v>39</v>
      </c>
      <c r="G18" s="81">
        <v>29</v>
      </c>
      <c r="H18" s="81">
        <v>1</v>
      </c>
      <c r="I18" s="81">
        <v>8</v>
      </c>
      <c r="J18" s="81">
        <v>174</v>
      </c>
    </row>
    <row r="19" spans="1:10" x14ac:dyDescent="0.3">
      <c r="A19" s="43" t="s">
        <v>60</v>
      </c>
      <c r="B19" s="81">
        <v>71</v>
      </c>
      <c r="C19" s="81">
        <v>1</v>
      </c>
      <c r="D19" s="81">
        <v>1</v>
      </c>
      <c r="E19" s="81">
        <v>4</v>
      </c>
      <c r="F19" s="81">
        <v>17</v>
      </c>
      <c r="G19" s="81">
        <v>54</v>
      </c>
      <c r="H19" s="81">
        <v>6</v>
      </c>
      <c r="I19" s="81">
        <v>4</v>
      </c>
      <c r="J19" s="81">
        <v>158</v>
      </c>
    </row>
    <row r="20" spans="1:10" x14ac:dyDescent="0.3">
      <c r="A20" s="43" t="s">
        <v>85</v>
      </c>
      <c r="B20" s="81">
        <v>8</v>
      </c>
      <c r="C20" s="81">
        <v>2</v>
      </c>
      <c r="D20" s="81">
        <v>1</v>
      </c>
      <c r="E20" s="81">
        <v>3</v>
      </c>
      <c r="F20" s="81">
        <v>60</v>
      </c>
      <c r="G20" s="81">
        <v>61</v>
      </c>
      <c r="H20" s="81">
        <v>1</v>
      </c>
      <c r="I20" s="81">
        <v>1</v>
      </c>
      <c r="J20" s="81">
        <v>137</v>
      </c>
    </row>
    <row r="21" spans="1:10" x14ac:dyDescent="0.3">
      <c r="A21" s="43" t="s">
        <v>90</v>
      </c>
      <c r="B21" s="81">
        <v>6</v>
      </c>
      <c r="C21" s="81">
        <v>0</v>
      </c>
      <c r="D21" s="81">
        <v>1</v>
      </c>
      <c r="E21" s="81">
        <v>10</v>
      </c>
      <c r="F21" s="81">
        <v>31</v>
      </c>
      <c r="G21" s="81">
        <v>85</v>
      </c>
      <c r="H21" s="81">
        <v>1</v>
      </c>
      <c r="I21" s="81">
        <v>2</v>
      </c>
      <c r="J21" s="81">
        <v>136</v>
      </c>
    </row>
    <row r="22" spans="1:10" x14ac:dyDescent="0.3">
      <c r="A22" s="43" t="s">
        <v>66</v>
      </c>
      <c r="B22" s="81">
        <v>1</v>
      </c>
      <c r="C22" s="81">
        <v>30</v>
      </c>
      <c r="D22" s="81">
        <v>2</v>
      </c>
      <c r="E22" s="81">
        <v>5</v>
      </c>
      <c r="F22" s="81">
        <v>3</v>
      </c>
      <c r="G22" s="81">
        <v>81</v>
      </c>
      <c r="H22" s="81">
        <v>0</v>
      </c>
      <c r="I22" s="81">
        <v>1</v>
      </c>
      <c r="J22" s="81">
        <v>123</v>
      </c>
    </row>
    <row r="23" spans="1:10" x14ac:dyDescent="0.3">
      <c r="A23" s="43" t="s">
        <v>42</v>
      </c>
      <c r="B23" s="81">
        <v>160</v>
      </c>
      <c r="C23" s="81">
        <v>90</v>
      </c>
      <c r="D23" s="81">
        <v>58</v>
      </c>
      <c r="E23" s="81">
        <v>240</v>
      </c>
      <c r="F23" s="81">
        <v>214</v>
      </c>
      <c r="G23" s="81">
        <v>724</v>
      </c>
      <c r="H23" s="81">
        <v>40</v>
      </c>
      <c r="I23" s="81">
        <v>85</v>
      </c>
      <c r="J23" s="81">
        <v>1611</v>
      </c>
    </row>
    <row r="24" spans="1:10" ht="14.25" x14ac:dyDescent="0.3">
      <c r="A24" s="66" t="s">
        <v>45</v>
      </c>
      <c r="B24" s="82">
        <v>1995</v>
      </c>
      <c r="C24" s="82">
        <v>1097</v>
      </c>
      <c r="D24" s="82">
        <v>345</v>
      </c>
      <c r="E24" s="82">
        <v>2564</v>
      </c>
      <c r="F24" s="82">
        <v>1860</v>
      </c>
      <c r="G24" s="82">
        <v>8611</v>
      </c>
      <c r="H24" s="82">
        <v>307</v>
      </c>
      <c r="I24" s="82">
        <v>651</v>
      </c>
      <c r="J24" s="82">
        <v>17430</v>
      </c>
    </row>
    <row r="25" spans="1:10" x14ac:dyDescent="0.3">
      <c r="A25" s="17" t="s">
        <v>97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0" x14ac:dyDescent="0.3">
      <c r="A26" s="42" t="s">
        <v>111</v>
      </c>
      <c r="B26" s="46"/>
      <c r="C26" s="46"/>
      <c r="D26" s="46"/>
      <c r="E26" s="46"/>
      <c r="F26" s="46"/>
      <c r="G26" s="46"/>
      <c r="H26" s="46"/>
      <c r="I26" s="46"/>
      <c r="J26" s="46"/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48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23.33203125" style="48" customWidth="1"/>
    <col min="2" max="10" width="7.83203125" style="48" customWidth="1"/>
    <col min="11" max="16384" width="9.33203125" style="48"/>
  </cols>
  <sheetData>
    <row r="1" spans="1:12" ht="56.25" customHeight="1" x14ac:dyDescent="0.3">
      <c r="A1" s="119" t="s">
        <v>174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2" ht="14.25" x14ac:dyDescent="0.3">
      <c r="A2" s="65"/>
      <c r="B2" s="80" t="s">
        <v>18</v>
      </c>
      <c r="C2" s="80" t="s">
        <v>17</v>
      </c>
      <c r="D2" s="80" t="s">
        <v>19</v>
      </c>
      <c r="E2" s="80" t="s">
        <v>16</v>
      </c>
      <c r="F2" s="80" t="s">
        <v>15</v>
      </c>
      <c r="G2" s="80" t="s">
        <v>13</v>
      </c>
      <c r="H2" s="80" t="s">
        <v>6</v>
      </c>
      <c r="I2" s="80" t="s">
        <v>14</v>
      </c>
      <c r="J2" s="80" t="s">
        <v>20</v>
      </c>
    </row>
    <row r="3" spans="1:12" x14ac:dyDescent="0.3">
      <c r="A3" s="43" t="s">
        <v>52</v>
      </c>
      <c r="B3" s="81">
        <v>485</v>
      </c>
      <c r="C3" s="81">
        <v>242</v>
      </c>
      <c r="D3" s="81">
        <v>64</v>
      </c>
      <c r="E3" s="81">
        <v>548</v>
      </c>
      <c r="F3" s="81">
        <v>124</v>
      </c>
      <c r="G3" s="81">
        <v>3688</v>
      </c>
      <c r="H3" s="81">
        <v>47</v>
      </c>
      <c r="I3" s="81">
        <v>113</v>
      </c>
      <c r="J3" s="81">
        <v>5311</v>
      </c>
      <c r="K3" s="44" t="str">
        <f>PROPER(A3)</f>
        <v>Romania</v>
      </c>
      <c r="L3" s="83">
        <f>J3</f>
        <v>5311</v>
      </c>
    </row>
    <row r="4" spans="1:12" x14ac:dyDescent="0.3">
      <c r="A4" s="43" t="s">
        <v>53</v>
      </c>
      <c r="B4" s="81">
        <v>400</v>
      </c>
      <c r="C4" s="81">
        <v>155</v>
      </c>
      <c r="D4" s="81">
        <v>111</v>
      </c>
      <c r="E4" s="81">
        <v>403</v>
      </c>
      <c r="F4" s="81">
        <v>220</v>
      </c>
      <c r="G4" s="81">
        <v>1189</v>
      </c>
      <c r="H4" s="81">
        <v>66</v>
      </c>
      <c r="I4" s="81">
        <v>220</v>
      </c>
      <c r="J4" s="81">
        <v>2764</v>
      </c>
      <c r="K4" s="44" t="str">
        <f>PROPER(A4)</f>
        <v>Marocco</v>
      </c>
      <c r="L4" s="83">
        <f>J4</f>
        <v>2764</v>
      </c>
    </row>
    <row r="5" spans="1:12" x14ac:dyDescent="0.3">
      <c r="A5" s="43" t="s">
        <v>54</v>
      </c>
      <c r="B5" s="81">
        <v>506</v>
      </c>
      <c r="C5" s="81">
        <v>328</v>
      </c>
      <c r="D5" s="81">
        <v>15</v>
      </c>
      <c r="E5" s="81">
        <v>624</v>
      </c>
      <c r="F5" s="81">
        <v>249</v>
      </c>
      <c r="G5" s="81">
        <v>628</v>
      </c>
      <c r="H5" s="81">
        <v>51</v>
      </c>
      <c r="I5" s="81">
        <v>98</v>
      </c>
      <c r="J5" s="81">
        <v>2499</v>
      </c>
      <c r="K5" s="44" t="str">
        <f>PROPER(A5)</f>
        <v>Albania</v>
      </c>
      <c r="L5" s="83">
        <f>J5</f>
        <v>2499</v>
      </c>
    </row>
    <row r="6" spans="1:12" x14ac:dyDescent="0.3">
      <c r="A6" s="43" t="s">
        <v>84</v>
      </c>
      <c r="B6" s="81">
        <v>10</v>
      </c>
      <c r="C6" s="81">
        <v>14</v>
      </c>
      <c r="D6" s="81">
        <v>10</v>
      </c>
      <c r="E6" s="81">
        <v>31</v>
      </c>
      <c r="F6" s="81">
        <v>89</v>
      </c>
      <c r="G6" s="81">
        <v>779</v>
      </c>
      <c r="H6" s="81">
        <v>22</v>
      </c>
      <c r="I6" s="81">
        <v>20</v>
      </c>
      <c r="J6" s="81">
        <v>975</v>
      </c>
      <c r="K6" s="44" t="str">
        <f>PROPER(A6)</f>
        <v>Perù</v>
      </c>
      <c r="L6" s="83">
        <f>J6</f>
        <v>975</v>
      </c>
    </row>
    <row r="7" spans="1:12" x14ac:dyDescent="0.3">
      <c r="A7" s="43" t="s">
        <v>117</v>
      </c>
      <c r="B7" s="81">
        <v>65</v>
      </c>
      <c r="C7" s="81">
        <v>12</v>
      </c>
      <c r="D7" s="81">
        <v>10</v>
      </c>
      <c r="E7" s="81">
        <v>98</v>
      </c>
      <c r="F7" s="81">
        <v>72</v>
      </c>
      <c r="G7" s="81">
        <v>474</v>
      </c>
      <c r="H7" s="81">
        <v>34</v>
      </c>
      <c r="I7" s="81">
        <v>32</v>
      </c>
      <c r="J7" s="81">
        <v>797</v>
      </c>
      <c r="K7" s="44" t="str">
        <f>PROPER(A7)</f>
        <v>Cina</v>
      </c>
      <c r="L7" s="83">
        <f>J7</f>
        <v>797</v>
      </c>
    </row>
    <row r="8" spans="1:12" x14ac:dyDescent="0.3">
      <c r="A8" s="43" t="s">
        <v>56</v>
      </c>
      <c r="B8" s="81">
        <v>26</v>
      </c>
      <c r="C8" s="81">
        <v>5</v>
      </c>
      <c r="D8" s="81">
        <v>3</v>
      </c>
      <c r="E8" s="81">
        <v>18</v>
      </c>
      <c r="F8" s="81">
        <v>59</v>
      </c>
      <c r="G8" s="81">
        <v>395</v>
      </c>
      <c r="H8" s="81">
        <v>17</v>
      </c>
      <c r="I8" s="81">
        <v>7</v>
      </c>
      <c r="J8" s="81">
        <v>530</v>
      </c>
      <c r="K8" s="44" t="s">
        <v>42</v>
      </c>
      <c r="L8" s="83">
        <f>J24-SUM(L3:L7)</f>
        <v>6390</v>
      </c>
    </row>
    <row r="9" spans="1:12" x14ac:dyDescent="0.3">
      <c r="A9" s="43" t="s">
        <v>65</v>
      </c>
      <c r="B9" s="81">
        <v>48</v>
      </c>
      <c r="C9" s="81">
        <v>10</v>
      </c>
      <c r="D9" s="81">
        <v>17</v>
      </c>
      <c r="E9" s="81">
        <v>45</v>
      </c>
      <c r="F9" s="81">
        <v>135</v>
      </c>
      <c r="G9" s="81">
        <v>143</v>
      </c>
      <c r="H9" s="81">
        <v>70</v>
      </c>
      <c r="I9" s="81">
        <v>28</v>
      </c>
      <c r="J9" s="81">
        <v>496</v>
      </c>
    </row>
    <row r="10" spans="1:12" x14ac:dyDescent="0.3">
      <c r="A10" s="43" t="s">
        <v>58</v>
      </c>
      <c r="B10" s="81">
        <v>32</v>
      </c>
      <c r="C10" s="81">
        <v>24</v>
      </c>
      <c r="D10" s="81">
        <v>0</v>
      </c>
      <c r="E10" s="81">
        <v>37</v>
      </c>
      <c r="F10" s="81">
        <v>13</v>
      </c>
      <c r="G10" s="81">
        <v>367</v>
      </c>
      <c r="H10" s="81">
        <v>6</v>
      </c>
      <c r="I10" s="81">
        <v>9</v>
      </c>
      <c r="J10" s="81">
        <v>488</v>
      </c>
    </row>
    <row r="11" spans="1:12" x14ac:dyDescent="0.3">
      <c r="A11" s="43" t="s">
        <v>55</v>
      </c>
      <c r="B11" s="81">
        <v>21</v>
      </c>
      <c r="C11" s="81">
        <v>12</v>
      </c>
      <c r="D11" s="81">
        <v>2</v>
      </c>
      <c r="E11" s="81">
        <v>25</v>
      </c>
      <c r="F11" s="81">
        <v>50</v>
      </c>
      <c r="G11" s="81">
        <v>276</v>
      </c>
      <c r="H11" s="81">
        <v>1</v>
      </c>
      <c r="I11" s="81">
        <v>11</v>
      </c>
      <c r="J11" s="81">
        <v>398</v>
      </c>
    </row>
    <row r="12" spans="1:12" x14ac:dyDescent="0.3">
      <c r="A12" s="43" t="s">
        <v>120</v>
      </c>
      <c r="B12" s="81">
        <v>64</v>
      </c>
      <c r="C12" s="81">
        <v>111</v>
      </c>
      <c r="D12" s="81">
        <v>1</v>
      </c>
      <c r="E12" s="81">
        <v>156</v>
      </c>
      <c r="F12" s="81">
        <v>0</v>
      </c>
      <c r="G12" s="81">
        <v>13</v>
      </c>
      <c r="H12" s="81">
        <v>4</v>
      </c>
      <c r="I12" s="81">
        <v>4</v>
      </c>
      <c r="J12" s="81">
        <v>353</v>
      </c>
    </row>
    <row r="13" spans="1:12" x14ac:dyDescent="0.3">
      <c r="A13" s="43" t="s">
        <v>62</v>
      </c>
      <c r="B13" s="81">
        <v>10</v>
      </c>
      <c r="C13" s="81">
        <v>4</v>
      </c>
      <c r="D13" s="81">
        <v>35</v>
      </c>
      <c r="E13" s="81">
        <v>34</v>
      </c>
      <c r="F13" s="81">
        <v>4</v>
      </c>
      <c r="G13" s="81">
        <v>211</v>
      </c>
      <c r="H13" s="81">
        <v>4</v>
      </c>
      <c r="I13" s="81">
        <v>3</v>
      </c>
      <c r="J13" s="81">
        <v>305</v>
      </c>
    </row>
    <row r="14" spans="1:12" x14ac:dyDescent="0.3">
      <c r="A14" s="43" t="s">
        <v>57</v>
      </c>
      <c r="B14" s="81">
        <v>48</v>
      </c>
      <c r="C14" s="81">
        <v>15</v>
      </c>
      <c r="D14" s="81">
        <v>7</v>
      </c>
      <c r="E14" s="81">
        <v>43</v>
      </c>
      <c r="F14" s="81">
        <v>51</v>
      </c>
      <c r="G14" s="81">
        <v>106</v>
      </c>
      <c r="H14" s="81">
        <v>8</v>
      </c>
      <c r="I14" s="81">
        <v>11</v>
      </c>
      <c r="J14" s="81">
        <v>289</v>
      </c>
    </row>
    <row r="15" spans="1:12" x14ac:dyDescent="0.3">
      <c r="A15" s="43" t="s">
        <v>64</v>
      </c>
      <c r="B15" s="81">
        <v>24</v>
      </c>
      <c r="C15" s="81">
        <v>7</v>
      </c>
      <c r="D15" s="81">
        <v>6</v>
      </c>
      <c r="E15" s="81">
        <v>13</v>
      </c>
      <c r="F15" s="81">
        <v>17</v>
      </c>
      <c r="G15" s="81">
        <v>185</v>
      </c>
      <c r="H15" s="81">
        <v>10</v>
      </c>
      <c r="I15" s="81">
        <v>9</v>
      </c>
      <c r="J15" s="81">
        <v>271</v>
      </c>
    </row>
    <row r="16" spans="1:12" x14ac:dyDescent="0.3">
      <c r="A16" s="43" t="s">
        <v>59</v>
      </c>
      <c r="B16" s="81">
        <v>14</v>
      </c>
      <c r="C16" s="81">
        <v>14</v>
      </c>
      <c r="D16" s="81">
        <v>2</v>
      </c>
      <c r="E16" s="81">
        <v>39</v>
      </c>
      <c r="F16" s="81">
        <v>72</v>
      </c>
      <c r="G16" s="81">
        <v>94</v>
      </c>
      <c r="H16" s="81">
        <v>15</v>
      </c>
      <c r="I16" s="81">
        <v>21</v>
      </c>
      <c r="J16" s="81">
        <v>271</v>
      </c>
    </row>
    <row r="17" spans="1:10" x14ac:dyDescent="0.3">
      <c r="A17" s="43" t="s">
        <v>60</v>
      </c>
      <c r="B17" s="81">
        <v>113</v>
      </c>
      <c r="C17" s="81">
        <v>3</v>
      </c>
      <c r="D17" s="81">
        <v>0</v>
      </c>
      <c r="E17" s="81">
        <v>7</v>
      </c>
      <c r="F17" s="81">
        <v>22</v>
      </c>
      <c r="G17" s="81">
        <v>77</v>
      </c>
      <c r="H17" s="81">
        <v>15</v>
      </c>
      <c r="I17" s="81">
        <v>10</v>
      </c>
      <c r="J17" s="81">
        <v>247</v>
      </c>
    </row>
    <row r="18" spans="1:10" x14ac:dyDescent="0.3">
      <c r="A18" s="43" t="s">
        <v>63</v>
      </c>
      <c r="B18" s="81">
        <v>43</v>
      </c>
      <c r="C18" s="81">
        <v>1</v>
      </c>
      <c r="D18" s="81">
        <v>4</v>
      </c>
      <c r="E18" s="81">
        <v>62</v>
      </c>
      <c r="F18" s="81">
        <v>25</v>
      </c>
      <c r="G18" s="81">
        <v>52</v>
      </c>
      <c r="H18" s="81">
        <v>4</v>
      </c>
      <c r="I18" s="81">
        <v>10</v>
      </c>
      <c r="J18" s="81">
        <v>201</v>
      </c>
    </row>
    <row r="19" spans="1:10" x14ac:dyDescent="0.3">
      <c r="A19" s="43" t="s">
        <v>86</v>
      </c>
      <c r="B19" s="81">
        <v>12</v>
      </c>
      <c r="C19" s="81">
        <v>5</v>
      </c>
      <c r="D19" s="81">
        <v>8</v>
      </c>
      <c r="E19" s="81">
        <v>6</v>
      </c>
      <c r="F19" s="81">
        <v>86</v>
      </c>
      <c r="G19" s="81">
        <v>26</v>
      </c>
      <c r="H19" s="81">
        <v>0</v>
      </c>
      <c r="I19" s="81">
        <v>7</v>
      </c>
      <c r="J19" s="81">
        <v>150</v>
      </c>
    </row>
    <row r="20" spans="1:10" x14ac:dyDescent="0.3">
      <c r="A20" s="43" t="s">
        <v>61</v>
      </c>
      <c r="B20" s="81">
        <v>8</v>
      </c>
      <c r="C20" s="81">
        <v>4</v>
      </c>
      <c r="D20" s="81">
        <v>0</v>
      </c>
      <c r="E20" s="81">
        <v>47</v>
      </c>
      <c r="F20" s="81">
        <v>16</v>
      </c>
      <c r="G20" s="81">
        <v>49</v>
      </c>
      <c r="H20" s="81">
        <v>1</v>
      </c>
      <c r="I20" s="81">
        <v>2</v>
      </c>
      <c r="J20" s="81">
        <v>127</v>
      </c>
    </row>
    <row r="21" spans="1:10" x14ac:dyDescent="0.3">
      <c r="A21" s="43" t="s">
        <v>164</v>
      </c>
      <c r="B21" s="81">
        <v>7</v>
      </c>
      <c r="C21" s="81">
        <v>3</v>
      </c>
      <c r="D21" s="81">
        <v>2</v>
      </c>
      <c r="E21" s="81">
        <v>6</v>
      </c>
      <c r="F21" s="81">
        <v>2</v>
      </c>
      <c r="G21" s="81">
        <v>67</v>
      </c>
      <c r="H21" s="81">
        <v>9</v>
      </c>
      <c r="I21" s="81">
        <v>1</v>
      </c>
      <c r="J21" s="81">
        <v>97</v>
      </c>
    </row>
    <row r="22" spans="1:10" x14ac:dyDescent="0.3">
      <c r="A22" s="43" t="s">
        <v>90</v>
      </c>
      <c r="B22" s="81">
        <v>5</v>
      </c>
      <c r="C22" s="81">
        <v>1</v>
      </c>
      <c r="D22" s="81">
        <v>0</v>
      </c>
      <c r="E22" s="81">
        <v>8</v>
      </c>
      <c r="F22" s="81">
        <v>20</v>
      </c>
      <c r="G22" s="81">
        <v>58</v>
      </c>
      <c r="H22" s="81">
        <v>0</v>
      </c>
      <c r="I22" s="81">
        <v>0</v>
      </c>
      <c r="J22" s="81">
        <v>92</v>
      </c>
    </row>
    <row r="23" spans="1:10" x14ac:dyDescent="0.3">
      <c r="A23" s="43" t="s">
        <v>67</v>
      </c>
      <c r="B23" s="81">
        <v>217</v>
      </c>
      <c r="C23" s="81">
        <v>85</v>
      </c>
      <c r="D23" s="81">
        <v>96</v>
      </c>
      <c r="E23" s="81">
        <v>267</v>
      </c>
      <c r="F23" s="81">
        <v>239</v>
      </c>
      <c r="G23" s="81">
        <v>1031</v>
      </c>
      <c r="H23" s="81">
        <v>63</v>
      </c>
      <c r="I23" s="81">
        <v>77</v>
      </c>
      <c r="J23" s="81">
        <v>2075</v>
      </c>
    </row>
    <row r="24" spans="1:10" ht="14.25" x14ac:dyDescent="0.3">
      <c r="A24" s="66" t="s">
        <v>45</v>
      </c>
      <c r="B24" s="82">
        <v>2158</v>
      </c>
      <c r="C24" s="82">
        <v>1055</v>
      </c>
      <c r="D24" s="82">
        <v>393</v>
      </c>
      <c r="E24" s="82">
        <v>2517</v>
      </c>
      <c r="F24" s="82">
        <v>1565</v>
      </c>
      <c r="G24" s="82">
        <v>9908</v>
      </c>
      <c r="H24" s="82">
        <v>447</v>
      </c>
      <c r="I24" s="82">
        <v>693</v>
      </c>
      <c r="J24" s="82">
        <v>18736</v>
      </c>
    </row>
    <row r="25" spans="1:10" x14ac:dyDescent="0.3">
      <c r="A25" s="17" t="s">
        <v>97</v>
      </c>
    </row>
    <row r="26" spans="1:10" x14ac:dyDescent="0.3">
      <c r="A26" s="42" t="s">
        <v>163</v>
      </c>
    </row>
    <row r="48" ht="15.75" customHeight="1" x14ac:dyDescent="0.3"/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0"/>
  <sheetViews>
    <sheetView showGridLines="0" zoomScaleNormal="100" workbookViewId="0"/>
  </sheetViews>
  <sheetFormatPr defaultColWidth="10.6640625" defaultRowHeight="13.5" x14ac:dyDescent="0.3"/>
  <cols>
    <col min="1" max="1" width="15.6640625" style="50" customWidth="1"/>
    <col min="2" max="2" width="10.6640625" style="50" customWidth="1"/>
    <col min="3" max="3" width="11.6640625" style="50" customWidth="1"/>
    <col min="4" max="4" width="10.83203125" style="50" customWidth="1"/>
    <col min="5" max="5" width="9.5" style="50" customWidth="1"/>
    <col min="6" max="6" width="9" style="50" customWidth="1"/>
    <col min="7" max="7" width="10.33203125" style="50" customWidth="1"/>
    <col min="8" max="8" width="10.1640625" style="50" customWidth="1"/>
    <col min="9" max="9" width="10.33203125" style="50" customWidth="1"/>
    <col min="10" max="10" width="10.83203125" style="50" customWidth="1"/>
    <col min="11" max="11" width="4.83203125" style="50" customWidth="1"/>
    <col min="12" max="16384" width="10.6640625" style="50"/>
  </cols>
  <sheetData>
    <row r="1" spans="1:10" ht="33.75" customHeight="1" x14ac:dyDescent="0.3">
      <c r="A1" s="49" t="s">
        <v>152</v>
      </c>
      <c r="D1" s="20"/>
      <c r="E1" s="20"/>
      <c r="F1" s="20"/>
      <c r="H1" s="51"/>
      <c r="I1" s="51"/>
      <c r="J1" s="51"/>
    </row>
    <row r="6" spans="1:10" x14ac:dyDescent="0.3">
      <c r="A6" s="20"/>
    </row>
    <row r="7" spans="1:10" x14ac:dyDescent="0.3">
      <c r="A7" s="53"/>
      <c r="B7" s="78" t="s">
        <v>110</v>
      </c>
      <c r="C7" s="78" t="s">
        <v>119</v>
      </c>
      <c r="D7" s="78" t="s">
        <v>148</v>
      </c>
      <c r="E7" s="78" t="s">
        <v>154</v>
      </c>
      <c r="F7" s="78" t="s">
        <v>159</v>
      </c>
    </row>
    <row r="8" spans="1:10" x14ac:dyDescent="0.3">
      <c r="A8" s="54" t="s">
        <v>11</v>
      </c>
      <c r="B8" s="79">
        <v>21540</v>
      </c>
      <c r="C8" s="79">
        <v>21404</v>
      </c>
      <c r="D8" s="79">
        <v>21174</v>
      </c>
      <c r="E8" s="79">
        <v>20721</v>
      </c>
      <c r="F8" s="79">
        <v>20176</v>
      </c>
    </row>
    <row r="9" spans="1:10" x14ac:dyDescent="0.3">
      <c r="A9" s="54" t="s">
        <v>12</v>
      </c>
      <c r="B9" s="79">
        <v>13907</v>
      </c>
      <c r="C9" s="79">
        <v>14205</v>
      </c>
      <c r="D9" s="79">
        <v>14561</v>
      </c>
      <c r="E9" s="79">
        <v>14218</v>
      </c>
      <c r="F9" s="79">
        <v>14408</v>
      </c>
    </row>
    <row r="10" spans="1:10" x14ac:dyDescent="0.3">
      <c r="A10" s="54" t="s">
        <v>10</v>
      </c>
      <c r="B10" s="79">
        <v>10544</v>
      </c>
      <c r="C10" s="79">
        <v>10653</v>
      </c>
      <c r="D10" s="79">
        <v>10654</v>
      </c>
      <c r="E10" s="79">
        <v>10381</v>
      </c>
      <c r="F10" s="79">
        <v>10498</v>
      </c>
    </row>
    <row r="11" spans="1:10" x14ac:dyDescent="0.3">
      <c r="A11" s="54" t="s">
        <v>27</v>
      </c>
      <c r="B11" s="79">
        <v>3755</v>
      </c>
      <c r="C11" s="79">
        <v>3696</v>
      </c>
      <c r="D11" s="79">
        <v>3243</v>
      </c>
      <c r="E11" s="79">
        <v>3213</v>
      </c>
      <c r="F11" s="79">
        <v>3216</v>
      </c>
    </row>
    <row r="20" spans="1:6" x14ac:dyDescent="0.3">
      <c r="A20" s="17" t="s">
        <v>97</v>
      </c>
      <c r="F20" s="52"/>
    </row>
  </sheetData>
  <phoneticPr fontId="3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30"/>
  <sheetViews>
    <sheetView showGridLines="0" zoomScaleNormal="100" workbookViewId="0">
      <selection activeCell="J25" sqref="J25"/>
    </sheetView>
  </sheetViews>
  <sheetFormatPr defaultColWidth="9.33203125" defaultRowHeight="13.5" x14ac:dyDescent="0.3"/>
  <cols>
    <col min="1" max="1" width="20.83203125" style="57" customWidth="1"/>
    <col min="2" max="2" width="18.1640625" style="57" customWidth="1"/>
    <col min="3" max="4" width="15.5" style="57" customWidth="1"/>
    <col min="5" max="18" width="9.33203125" style="57"/>
    <col min="19" max="21" width="8.83203125" customWidth="1"/>
    <col min="22" max="16384" width="9.33203125" style="57"/>
  </cols>
  <sheetData>
    <row r="1" spans="1:7" ht="27.6" customHeight="1" x14ac:dyDescent="0.3">
      <c r="A1" s="94" t="s">
        <v>175</v>
      </c>
    </row>
    <row r="12" spans="1:7" x14ac:dyDescent="0.3">
      <c r="C12" s="58"/>
      <c r="D12" s="58"/>
      <c r="E12" s="58"/>
      <c r="F12" s="58"/>
      <c r="G12" s="58"/>
    </row>
    <row r="13" spans="1:7" x14ac:dyDescent="0.3">
      <c r="C13" s="59"/>
      <c r="D13" s="59"/>
      <c r="E13" s="59"/>
      <c r="F13" s="59"/>
      <c r="G13" s="59"/>
    </row>
    <row r="14" spans="1:7" x14ac:dyDescent="0.3">
      <c r="C14" s="59"/>
      <c r="D14" s="59"/>
      <c r="E14" s="59"/>
      <c r="F14" s="59"/>
      <c r="G14" s="59"/>
    </row>
    <row r="15" spans="1:7" x14ac:dyDescent="0.3">
      <c r="C15" s="59"/>
      <c r="D15" s="59"/>
      <c r="E15" s="59"/>
      <c r="F15" s="59"/>
      <c r="G15" s="59"/>
    </row>
    <row r="22" spans="1:21" x14ac:dyDescent="0.3">
      <c r="A22" s="17" t="s">
        <v>37</v>
      </c>
    </row>
    <row r="23" spans="1:21" x14ac:dyDescent="0.3">
      <c r="H23"/>
      <c r="I23"/>
      <c r="J23"/>
      <c r="S23" s="57"/>
      <c r="T23" s="57"/>
      <c r="U23" s="57"/>
    </row>
    <row r="24" spans="1:21" x14ac:dyDescent="0.3">
      <c r="A24" s="60"/>
      <c r="B24" s="60" t="s">
        <v>33</v>
      </c>
      <c r="C24" s="60" t="s">
        <v>34</v>
      </c>
      <c r="D24" s="60" t="s">
        <v>69</v>
      </c>
      <c r="E24" s="60" t="s">
        <v>70</v>
      </c>
      <c r="F24" s="60" t="s">
        <v>7</v>
      </c>
      <c r="H24"/>
      <c r="I24"/>
      <c r="J24"/>
      <c r="S24" s="57"/>
      <c r="T24" s="57"/>
      <c r="U24" s="57"/>
    </row>
    <row r="25" spans="1:21" x14ac:dyDescent="0.3">
      <c r="A25" s="60" t="s">
        <v>112</v>
      </c>
      <c r="B25" s="61">
        <v>16.492949110974862</v>
      </c>
      <c r="C25" s="61">
        <v>5.8208955223880592</v>
      </c>
      <c r="D25" s="61">
        <v>3.0497592295345104</v>
      </c>
      <c r="E25" s="61">
        <v>6.2745098039215685</v>
      </c>
      <c r="F25" s="61">
        <v>9.4975911906400547</v>
      </c>
      <c r="H25"/>
      <c r="I25"/>
      <c r="J25"/>
      <c r="S25" s="57"/>
      <c r="T25" s="57"/>
      <c r="U25" s="57"/>
    </row>
    <row r="26" spans="1:21" x14ac:dyDescent="0.3">
      <c r="A26" s="60" t="s">
        <v>92</v>
      </c>
      <c r="B26" s="61">
        <v>33.169834457388106</v>
      </c>
      <c r="C26" s="61">
        <v>42.014925373134325</v>
      </c>
      <c r="D26" s="61">
        <v>42.375601926163725</v>
      </c>
      <c r="E26" s="61">
        <v>50.457516339869279</v>
      </c>
      <c r="F26" s="61">
        <v>40.238586831842163</v>
      </c>
      <c r="H26"/>
      <c r="I26"/>
      <c r="J26"/>
      <c r="S26" s="57"/>
      <c r="T26" s="57"/>
      <c r="U26" s="57"/>
    </row>
    <row r="27" spans="1:21" x14ac:dyDescent="0.3">
      <c r="A27" s="60" t="s">
        <v>93</v>
      </c>
      <c r="B27" s="61">
        <v>25.751072961373389</v>
      </c>
      <c r="C27" s="61">
        <v>29.92537313432836</v>
      </c>
      <c r="D27" s="61">
        <v>35.473515248796147</v>
      </c>
      <c r="E27" s="61">
        <v>27.712418300653596</v>
      </c>
      <c r="F27" s="61">
        <v>28.768066070199588</v>
      </c>
      <c r="H27"/>
      <c r="I27"/>
      <c r="J27"/>
      <c r="S27" s="57"/>
      <c r="T27" s="57"/>
      <c r="U27" s="57"/>
    </row>
    <row r="28" spans="1:21" x14ac:dyDescent="0.3">
      <c r="A28" s="60" t="s">
        <v>94</v>
      </c>
      <c r="B28" s="61">
        <v>12.201103617412629</v>
      </c>
      <c r="C28" s="61">
        <v>11.119402985074627</v>
      </c>
      <c r="D28" s="61">
        <v>11.235955056179774</v>
      </c>
      <c r="E28" s="61">
        <v>10.457516339869281</v>
      </c>
      <c r="F28" s="61">
        <v>11.424638678596008</v>
      </c>
      <c r="H28"/>
      <c r="I28"/>
      <c r="J28"/>
      <c r="S28" s="57"/>
      <c r="T28" s="57"/>
      <c r="U28" s="57"/>
    </row>
    <row r="29" spans="1:21" x14ac:dyDescent="0.3">
      <c r="A29" s="60" t="s">
        <v>71</v>
      </c>
      <c r="B29" s="61">
        <v>12.385039852851012</v>
      </c>
      <c r="C29" s="61">
        <v>11.119402985074627</v>
      </c>
      <c r="D29" s="61">
        <v>7.8651685393258424</v>
      </c>
      <c r="E29" s="61">
        <v>5.0980392156862742</v>
      </c>
      <c r="F29" s="61">
        <v>10.071117228722185</v>
      </c>
      <c r="H29"/>
      <c r="I29"/>
      <c r="J29"/>
      <c r="S29" s="57"/>
      <c r="T29" s="57"/>
      <c r="U29" s="57"/>
    </row>
    <row r="30" spans="1:21" x14ac:dyDescent="0.3">
      <c r="A30" s="60" t="s">
        <v>46</v>
      </c>
      <c r="B30" s="61">
        <v>100</v>
      </c>
      <c r="C30" s="61">
        <v>100</v>
      </c>
      <c r="D30" s="61">
        <v>100</v>
      </c>
      <c r="E30" s="61">
        <v>100</v>
      </c>
      <c r="F30" s="61">
        <v>100</v>
      </c>
      <c r="H30"/>
      <c r="I30"/>
      <c r="J30"/>
      <c r="S30" s="57"/>
      <c r="T30" s="57"/>
      <c r="U30" s="57"/>
    </row>
  </sheetData>
  <pageMargins left="0.7" right="0.7" top="0.75" bottom="0.75" header="0.3" footer="0.3"/>
  <pageSetup paperSize="9" orientation="landscape" r:id="rId1"/>
  <headerFooter>
    <oddFooter>&amp;Cwww.sisform.piemonte.it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4"/>
  <sheetViews>
    <sheetView showGridLines="0" zoomScaleNormal="100" workbookViewId="0">
      <selection activeCell="A14" sqref="A14"/>
    </sheetView>
  </sheetViews>
  <sheetFormatPr defaultColWidth="9.33203125" defaultRowHeight="13.5" x14ac:dyDescent="0.3"/>
  <cols>
    <col min="1" max="1" width="22.6640625" style="6" customWidth="1"/>
    <col min="2" max="13" width="8.1640625" style="6" customWidth="1"/>
    <col min="14" max="16384" width="9.33203125" style="6"/>
  </cols>
  <sheetData>
    <row r="1" spans="1:16" s="97" customFormat="1" ht="34.5" customHeight="1" x14ac:dyDescent="0.2">
      <c r="A1" s="95" t="s">
        <v>156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6" ht="15" customHeight="1" x14ac:dyDescent="0.3">
      <c r="A2" s="112"/>
      <c r="B2" s="112" t="s">
        <v>24</v>
      </c>
      <c r="C2" s="112"/>
      <c r="D2" s="112"/>
      <c r="E2" s="112" t="s">
        <v>25</v>
      </c>
      <c r="F2" s="112"/>
      <c r="G2" s="112"/>
      <c r="H2" s="112" t="s">
        <v>35</v>
      </c>
      <c r="I2" s="112"/>
      <c r="J2" s="112"/>
      <c r="K2" s="112" t="s">
        <v>36</v>
      </c>
      <c r="L2" s="112"/>
      <c r="M2" s="112"/>
      <c r="N2" s="112" t="s">
        <v>0</v>
      </c>
      <c r="O2" s="112"/>
      <c r="P2" s="112"/>
    </row>
    <row r="3" spans="1:16" ht="15" customHeight="1" x14ac:dyDescent="0.3">
      <c r="A3" s="112"/>
      <c r="B3" s="104" t="s">
        <v>39</v>
      </c>
      <c r="C3" s="104" t="s">
        <v>40</v>
      </c>
      <c r="D3" s="104" t="s">
        <v>41</v>
      </c>
      <c r="E3" s="104" t="s">
        <v>39</v>
      </c>
      <c r="F3" s="104" t="s">
        <v>40</v>
      </c>
      <c r="G3" s="104" t="s">
        <v>41</v>
      </c>
      <c r="H3" s="104" t="s">
        <v>39</v>
      </c>
      <c r="I3" s="104" t="s">
        <v>40</v>
      </c>
      <c r="J3" s="104" t="s">
        <v>41</v>
      </c>
      <c r="K3" s="104" t="s">
        <v>39</v>
      </c>
      <c r="L3" s="104" t="s">
        <v>40</v>
      </c>
      <c r="M3" s="104" t="s">
        <v>41</v>
      </c>
      <c r="N3" s="104" t="s">
        <v>39</v>
      </c>
      <c r="O3" s="104" t="s">
        <v>40</v>
      </c>
      <c r="P3" s="104" t="s">
        <v>41</v>
      </c>
    </row>
    <row r="4" spans="1:16" ht="15" customHeight="1" x14ac:dyDescent="0.3">
      <c r="A4" s="101" t="s">
        <v>79</v>
      </c>
      <c r="B4" s="102">
        <v>911</v>
      </c>
      <c r="C4" s="103">
        <v>843</v>
      </c>
      <c r="D4" s="103">
        <v>1754</v>
      </c>
      <c r="E4" s="103">
        <v>1695</v>
      </c>
      <c r="F4" s="103">
        <v>1524</v>
      </c>
      <c r="G4" s="103">
        <v>3219</v>
      </c>
      <c r="H4" s="103">
        <v>1007</v>
      </c>
      <c r="I4" s="103">
        <v>988</v>
      </c>
      <c r="J4" s="103">
        <v>1995</v>
      </c>
      <c r="K4" s="103">
        <v>998</v>
      </c>
      <c r="L4" s="103">
        <v>1160</v>
      </c>
      <c r="M4" s="103">
        <v>2158</v>
      </c>
      <c r="N4" s="103">
        <f>SUM(B4,E4,H4,K4)</f>
        <v>4611</v>
      </c>
      <c r="O4" s="103">
        <f t="shared" ref="O4:P4" si="0">SUM(C4,F4,I4,L4)</f>
        <v>4515</v>
      </c>
      <c r="P4" s="103">
        <f t="shared" si="0"/>
        <v>9126</v>
      </c>
    </row>
    <row r="5" spans="1:16" ht="15" customHeight="1" x14ac:dyDescent="0.3">
      <c r="A5" s="7" t="s">
        <v>80</v>
      </c>
      <c r="B5" s="8">
        <v>499</v>
      </c>
      <c r="C5" s="9">
        <v>479</v>
      </c>
      <c r="D5" s="9">
        <v>978</v>
      </c>
      <c r="E5" s="9">
        <v>910</v>
      </c>
      <c r="F5" s="9">
        <v>878</v>
      </c>
      <c r="G5" s="9">
        <v>1788</v>
      </c>
      <c r="H5" s="9">
        <v>589</v>
      </c>
      <c r="I5" s="9">
        <v>508</v>
      </c>
      <c r="J5" s="9">
        <v>1097</v>
      </c>
      <c r="K5" s="9">
        <v>530</v>
      </c>
      <c r="L5" s="9">
        <v>525</v>
      </c>
      <c r="M5" s="9">
        <v>1055</v>
      </c>
      <c r="N5" s="103">
        <f t="shared" ref="N5:N12" si="1">SUM(B5,E5,H5,K5)</f>
        <v>2528</v>
      </c>
      <c r="O5" s="103">
        <f t="shared" ref="O5:O12" si="2">SUM(C5,F5,I5,L5)</f>
        <v>2390</v>
      </c>
      <c r="P5" s="103">
        <f t="shared" ref="P5:P12" si="3">SUM(D5,G5,J5,M5)</f>
        <v>4918</v>
      </c>
    </row>
    <row r="6" spans="1:16" ht="15" customHeight="1" x14ac:dyDescent="0.3">
      <c r="A6" s="7" t="s">
        <v>73</v>
      </c>
      <c r="B6" s="8">
        <v>132</v>
      </c>
      <c r="C6" s="9">
        <v>127</v>
      </c>
      <c r="D6" s="9">
        <v>259</v>
      </c>
      <c r="E6" s="9">
        <v>267</v>
      </c>
      <c r="F6" s="9">
        <v>269</v>
      </c>
      <c r="G6" s="9">
        <v>536</v>
      </c>
      <c r="H6" s="9">
        <v>168</v>
      </c>
      <c r="I6" s="9">
        <v>177</v>
      </c>
      <c r="J6" s="9">
        <v>345</v>
      </c>
      <c r="K6" s="9">
        <v>199</v>
      </c>
      <c r="L6" s="9">
        <v>194</v>
      </c>
      <c r="M6" s="9">
        <v>393</v>
      </c>
      <c r="N6" s="103">
        <f t="shared" si="1"/>
        <v>766</v>
      </c>
      <c r="O6" s="103">
        <f t="shared" si="2"/>
        <v>767</v>
      </c>
      <c r="P6" s="103">
        <f t="shared" si="3"/>
        <v>1533</v>
      </c>
    </row>
    <row r="7" spans="1:16" ht="15" customHeight="1" x14ac:dyDescent="0.3">
      <c r="A7" s="7" t="s">
        <v>78</v>
      </c>
      <c r="B7" s="8">
        <v>1219</v>
      </c>
      <c r="C7" s="9">
        <v>1180</v>
      </c>
      <c r="D7" s="9">
        <v>2399</v>
      </c>
      <c r="E7" s="9">
        <v>2173</v>
      </c>
      <c r="F7" s="9">
        <v>2025</v>
      </c>
      <c r="G7" s="9">
        <v>4198</v>
      </c>
      <c r="H7" s="9">
        <v>1373</v>
      </c>
      <c r="I7" s="9">
        <v>1191</v>
      </c>
      <c r="J7" s="9">
        <v>2564</v>
      </c>
      <c r="K7" s="9">
        <v>1115</v>
      </c>
      <c r="L7" s="9">
        <v>1402</v>
      </c>
      <c r="M7" s="9">
        <v>2517</v>
      </c>
      <c r="N7" s="103">
        <f t="shared" si="1"/>
        <v>5880</v>
      </c>
      <c r="O7" s="103">
        <f t="shared" si="2"/>
        <v>5798</v>
      </c>
      <c r="P7" s="103">
        <f t="shared" si="3"/>
        <v>11678</v>
      </c>
    </row>
    <row r="8" spans="1:16" ht="15" customHeight="1" x14ac:dyDescent="0.3">
      <c r="A8" s="7" t="s">
        <v>76</v>
      </c>
      <c r="B8" s="8">
        <v>738</v>
      </c>
      <c r="C8" s="9">
        <v>727</v>
      </c>
      <c r="D8" s="9">
        <v>1465</v>
      </c>
      <c r="E8" s="9">
        <v>1644</v>
      </c>
      <c r="F8" s="9">
        <v>1435</v>
      </c>
      <c r="G8" s="9">
        <v>3079</v>
      </c>
      <c r="H8" s="9">
        <v>997</v>
      </c>
      <c r="I8" s="9">
        <v>863</v>
      </c>
      <c r="J8" s="9">
        <v>1860</v>
      </c>
      <c r="K8" s="9">
        <v>731</v>
      </c>
      <c r="L8" s="9">
        <v>834</v>
      </c>
      <c r="M8" s="9">
        <v>1565</v>
      </c>
      <c r="N8" s="103">
        <f t="shared" si="1"/>
        <v>4110</v>
      </c>
      <c r="O8" s="103">
        <f t="shared" si="2"/>
        <v>3859</v>
      </c>
      <c r="P8" s="103">
        <f t="shared" si="3"/>
        <v>7969</v>
      </c>
    </row>
    <row r="9" spans="1:16" ht="15" customHeight="1" x14ac:dyDescent="0.3">
      <c r="A9" s="7" t="s">
        <v>74</v>
      </c>
      <c r="B9" s="8">
        <v>3698</v>
      </c>
      <c r="C9" s="9">
        <v>3340</v>
      </c>
      <c r="D9" s="9">
        <v>7038</v>
      </c>
      <c r="E9" s="9">
        <v>7361</v>
      </c>
      <c r="F9" s="9">
        <v>6584</v>
      </c>
      <c r="G9" s="9">
        <v>13945</v>
      </c>
      <c r="H9" s="9">
        <v>4556</v>
      </c>
      <c r="I9" s="9">
        <v>4055</v>
      </c>
      <c r="J9" s="9">
        <v>8611</v>
      </c>
      <c r="K9" s="9">
        <v>4925</v>
      </c>
      <c r="L9" s="9">
        <v>4983</v>
      </c>
      <c r="M9" s="9">
        <v>9908</v>
      </c>
      <c r="N9" s="103">
        <f t="shared" si="1"/>
        <v>20540</v>
      </c>
      <c r="O9" s="103">
        <f t="shared" si="2"/>
        <v>18962</v>
      </c>
      <c r="P9" s="103">
        <f t="shared" si="3"/>
        <v>39502</v>
      </c>
    </row>
    <row r="10" spans="1:16" ht="15" customHeight="1" x14ac:dyDescent="0.3">
      <c r="A10" s="7" t="s">
        <v>98</v>
      </c>
      <c r="B10" s="8">
        <v>142</v>
      </c>
      <c r="C10" s="9">
        <v>135</v>
      </c>
      <c r="D10" s="9">
        <v>277</v>
      </c>
      <c r="E10" s="9">
        <v>294</v>
      </c>
      <c r="F10" s="9">
        <v>264</v>
      </c>
      <c r="G10" s="9">
        <v>558</v>
      </c>
      <c r="H10" s="9">
        <v>168</v>
      </c>
      <c r="I10" s="9">
        <v>139</v>
      </c>
      <c r="J10" s="9">
        <v>307</v>
      </c>
      <c r="K10" s="9">
        <v>215</v>
      </c>
      <c r="L10" s="9">
        <v>232</v>
      </c>
      <c r="M10" s="9">
        <v>447</v>
      </c>
      <c r="N10" s="103">
        <f t="shared" si="1"/>
        <v>819</v>
      </c>
      <c r="O10" s="103">
        <f t="shared" si="2"/>
        <v>770</v>
      </c>
      <c r="P10" s="103">
        <f t="shared" si="3"/>
        <v>1589</v>
      </c>
    </row>
    <row r="11" spans="1:16" ht="15" customHeight="1" x14ac:dyDescent="0.3">
      <c r="A11" s="7" t="s">
        <v>75</v>
      </c>
      <c r="B11" s="8">
        <v>264</v>
      </c>
      <c r="C11" s="9">
        <v>241</v>
      </c>
      <c r="D11" s="9">
        <v>505</v>
      </c>
      <c r="E11" s="9">
        <v>536</v>
      </c>
      <c r="F11" s="9">
        <v>492</v>
      </c>
      <c r="G11" s="9">
        <v>1028</v>
      </c>
      <c r="H11" s="9">
        <v>359</v>
      </c>
      <c r="I11" s="9">
        <v>292</v>
      </c>
      <c r="J11" s="9">
        <v>651</v>
      </c>
      <c r="K11" s="9">
        <v>384</v>
      </c>
      <c r="L11" s="9">
        <v>309</v>
      </c>
      <c r="M11" s="9">
        <v>693</v>
      </c>
      <c r="N11" s="103">
        <f t="shared" si="1"/>
        <v>1543</v>
      </c>
      <c r="O11" s="103">
        <f t="shared" si="2"/>
        <v>1334</v>
      </c>
      <c r="P11" s="103">
        <f t="shared" si="3"/>
        <v>2877</v>
      </c>
    </row>
    <row r="12" spans="1:16" ht="15" customHeight="1" x14ac:dyDescent="0.3">
      <c r="A12" s="10" t="s">
        <v>77</v>
      </c>
      <c r="B12" s="8">
        <v>7603</v>
      </c>
      <c r="C12" s="8">
        <v>7072</v>
      </c>
      <c r="D12" s="8">
        <v>14675</v>
      </c>
      <c r="E12" s="8">
        <v>14880</v>
      </c>
      <c r="F12" s="8">
        <v>13471</v>
      </c>
      <c r="G12" s="8">
        <v>28351</v>
      </c>
      <c r="H12" s="8">
        <v>9217</v>
      </c>
      <c r="I12" s="8">
        <v>8213</v>
      </c>
      <c r="J12" s="8">
        <v>17430</v>
      </c>
      <c r="K12" s="8">
        <v>9097</v>
      </c>
      <c r="L12" s="8">
        <v>9639</v>
      </c>
      <c r="M12" s="8">
        <v>18736</v>
      </c>
      <c r="N12" s="103">
        <f t="shared" si="1"/>
        <v>40797</v>
      </c>
      <c r="O12" s="103">
        <f t="shared" si="2"/>
        <v>38395</v>
      </c>
      <c r="P12" s="103">
        <f t="shared" si="3"/>
        <v>79192</v>
      </c>
    </row>
    <row r="13" spans="1:16" ht="21" customHeight="1" x14ac:dyDescent="0.3">
      <c r="A13" s="11" t="s">
        <v>97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x14ac:dyDescent="0.3">
      <c r="A14" s="11" t="s">
        <v>161</v>
      </c>
    </row>
  </sheetData>
  <mergeCells count="6">
    <mergeCell ref="A2:A3"/>
    <mergeCell ref="N2:P2"/>
    <mergeCell ref="B2:D2"/>
    <mergeCell ref="E2:G2"/>
    <mergeCell ref="H2:J2"/>
    <mergeCell ref="K2:M2"/>
  </mergeCells>
  <phoneticPr fontId="0" type="noConversion"/>
  <pageMargins left="0.7" right="0.7" top="0.75" bottom="0.75" header="0.3" footer="0.3"/>
  <pageSetup paperSize="9" orientation="landscape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5"/>
  <sheetViews>
    <sheetView showGridLines="0" zoomScaleNormal="100" workbookViewId="0"/>
  </sheetViews>
  <sheetFormatPr defaultColWidth="9.33203125" defaultRowHeight="13.5" x14ac:dyDescent="0.3"/>
  <cols>
    <col min="1" max="1" width="12.33203125" style="12" bestFit="1" customWidth="1"/>
    <col min="2" max="5" width="10.5" style="12" customWidth="1"/>
    <col min="6" max="9" width="9.33203125" style="12"/>
    <col min="10" max="10" width="16" style="12" customWidth="1"/>
    <col min="11" max="11" width="11" style="12" customWidth="1"/>
    <col min="12" max="13" width="9.33203125" style="12"/>
    <col min="14" max="17" width="8.33203125" style="12" customWidth="1"/>
    <col min="18" max="18" width="7" style="12" customWidth="1"/>
    <col min="19" max="21" width="9.33203125" style="12"/>
    <col min="22" max="22" width="3.33203125" style="12" customWidth="1"/>
    <col min="23" max="31" width="9.33203125" style="12"/>
    <col min="32" max="32" width="2.1640625" style="12" customWidth="1"/>
    <col min="33" max="33" width="9.33203125" style="12"/>
    <col min="34" max="34" width="2.1640625" style="12" customWidth="1"/>
    <col min="35" max="16384" width="9.33203125" style="12"/>
  </cols>
  <sheetData>
    <row r="1" spans="1:10" ht="30" customHeight="1" x14ac:dyDescent="0.3">
      <c r="A1" s="98" t="s">
        <v>151</v>
      </c>
      <c r="J1" s="13"/>
    </row>
    <row r="4" spans="1:10" x14ac:dyDescent="0.3">
      <c r="J4" s="13"/>
    </row>
    <row r="8" spans="1:10" x14ac:dyDescent="0.3">
      <c r="J8" s="14"/>
    </row>
    <row r="21" spans="1:7" x14ac:dyDescent="0.3">
      <c r="B21" s="15"/>
      <c r="C21" s="15"/>
      <c r="D21" s="15"/>
      <c r="E21" s="15"/>
    </row>
    <row r="22" spans="1:7" ht="14.25" x14ac:dyDescent="0.3">
      <c r="A22" s="16"/>
      <c r="B22" s="15"/>
      <c r="C22" s="15"/>
      <c r="D22" s="15"/>
      <c r="E22" s="15"/>
    </row>
    <row r="23" spans="1:7" x14ac:dyDescent="0.3">
      <c r="A23" s="17" t="s">
        <v>97</v>
      </c>
      <c r="B23" s="15"/>
      <c r="C23" s="15"/>
      <c r="D23" s="15"/>
      <c r="E23" s="15"/>
    </row>
    <row r="24" spans="1:7" ht="14.25" x14ac:dyDescent="0.3">
      <c r="A24" s="16"/>
      <c r="B24" s="15"/>
      <c r="C24" s="15"/>
      <c r="D24" s="15"/>
      <c r="E24" s="15"/>
    </row>
    <row r="25" spans="1:7" ht="14.25" x14ac:dyDescent="0.3">
      <c r="A25" s="16"/>
      <c r="B25" s="15"/>
      <c r="C25" s="15"/>
      <c r="D25" s="15"/>
      <c r="E25" s="15"/>
    </row>
    <row r="26" spans="1:7" x14ac:dyDescent="0.3">
      <c r="B26" s="15"/>
      <c r="C26" s="15"/>
      <c r="D26" s="15"/>
      <c r="E26" s="15"/>
    </row>
    <row r="27" spans="1:7" x14ac:dyDescent="0.3">
      <c r="B27" s="15"/>
      <c r="C27" s="15"/>
      <c r="D27" s="15"/>
      <c r="E27" s="15"/>
    </row>
    <row r="29" spans="1:7" ht="64.5" x14ac:dyDescent="0.3">
      <c r="A29" s="18" t="s">
        <v>43</v>
      </c>
      <c r="B29" s="18" t="s">
        <v>22</v>
      </c>
      <c r="C29" s="18" t="s">
        <v>23</v>
      </c>
      <c r="D29" s="18" t="s">
        <v>100</v>
      </c>
      <c r="E29" s="18" t="s">
        <v>101</v>
      </c>
      <c r="F29" s="18" t="s">
        <v>122</v>
      </c>
    </row>
    <row r="30" spans="1:7" x14ac:dyDescent="0.3">
      <c r="A30" s="105" t="s">
        <v>102</v>
      </c>
      <c r="B30" s="19">
        <v>2823</v>
      </c>
      <c r="C30" s="19">
        <v>5196</v>
      </c>
      <c r="D30" s="19">
        <v>2875</v>
      </c>
      <c r="E30" s="19">
        <v>1308</v>
      </c>
      <c r="F30" s="86" t="s">
        <v>124</v>
      </c>
      <c r="G30" s="13"/>
    </row>
    <row r="31" spans="1:7" x14ac:dyDescent="0.3">
      <c r="A31" s="105" t="s">
        <v>103</v>
      </c>
      <c r="B31" s="19">
        <v>3540</v>
      </c>
      <c r="C31" s="19">
        <v>6471</v>
      </c>
      <c r="D31" s="19">
        <v>3638</v>
      </c>
      <c r="E31" s="19">
        <v>1904</v>
      </c>
      <c r="F31" s="86" t="s">
        <v>124</v>
      </c>
      <c r="G31" s="13"/>
    </row>
    <row r="32" spans="1:7" x14ac:dyDescent="0.3">
      <c r="A32" s="106" t="s">
        <v>104</v>
      </c>
      <c r="B32" s="19">
        <v>4143</v>
      </c>
      <c r="C32" s="19">
        <v>7924</v>
      </c>
      <c r="D32" s="19">
        <v>4476</v>
      </c>
      <c r="E32" s="19">
        <v>2587</v>
      </c>
      <c r="F32" s="86" t="s">
        <v>124</v>
      </c>
      <c r="G32" s="13"/>
    </row>
    <row r="33" spans="1:7" x14ac:dyDescent="0.3">
      <c r="A33" s="106" t="s">
        <v>105</v>
      </c>
      <c r="B33" s="19">
        <v>5581</v>
      </c>
      <c r="C33" s="19">
        <v>9915</v>
      </c>
      <c r="D33" s="19">
        <v>5559</v>
      </c>
      <c r="E33" s="19">
        <v>3570</v>
      </c>
      <c r="F33" s="86" t="s">
        <v>123</v>
      </c>
      <c r="G33" s="13"/>
    </row>
    <row r="34" spans="1:7" x14ac:dyDescent="0.3">
      <c r="A34" s="106" t="s">
        <v>21</v>
      </c>
      <c r="B34" s="19">
        <v>6908</v>
      </c>
      <c r="C34" s="19">
        <v>12297</v>
      </c>
      <c r="D34" s="19">
        <v>7046</v>
      </c>
      <c r="E34" s="19">
        <v>5020</v>
      </c>
      <c r="F34" s="86" t="s">
        <v>123</v>
      </c>
      <c r="G34" s="13"/>
    </row>
    <row r="35" spans="1:7" x14ac:dyDescent="0.3">
      <c r="A35" s="106" t="s">
        <v>26</v>
      </c>
      <c r="B35" s="19">
        <v>7367</v>
      </c>
      <c r="C35" s="19">
        <v>14457</v>
      </c>
      <c r="D35" s="19">
        <v>7866</v>
      </c>
      <c r="E35" s="19">
        <v>6137</v>
      </c>
      <c r="F35" s="86">
        <v>614</v>
      </c>
      <c r="G35" s="13"/>
    </row>
    <row r="36" spans="1:7" x14ac:dyDescent="0.3">
      <c r="A36" s="106" t="s">
        <v>28</v>
      </c>
      <c r="B36" s="19">
        <v>8848</v>
      </c>
      <c r="C36" s="19">
        <v>16586</v>
      </c>
      <c r="D36" s="19">
        <v>9581</v>
      </c>
      <c r="E36" s="19">
        <v>7900</v>
      </c>
      <c r="F36" s="86">
        <v>1096</v>
      </c>
      <c r="G36" s="13"/>
    </row>
    <row r="37" spans="1:7" x14ac:dyDescent="0.3">
      <c r="A37" s="106" t="s">
        <v>29</v>
      </c>
      <c r="B37" s="19">
        <v>9723</v>
      </c>
      <c r="C37" s="19">
        <v>18491</v>
      </c>
      <c r="D37" s="19">
        <v>11048</v>
      </c>
      <c r="E37" s="19">
        <v>9286</v>
      </c>
      <c r="F37" s="86">
        <v>1419</v>
      </c>
      <c r="G37" s="13"/>
    </row>
    <row r="38" spans="1:7" x14ac:dyDescent="0.3">
      <c r="A38" s="106" t="s">
        <v>32</v>
      </c>
      <c r="B38" s="19">
        <v>11173</v>
      </c>
      <c r="C38" s="19">
        <v>21388</v>
      </c>
      <c r="D38" s="19">
        <v>12071</v>
      </c>
      <c r="E38" s="19">
        <v>10911</v>
      </c>
      <c r="F38" s="86">
        <v>1779</v>
      </c>
      <c r="G38" s="13"/>
    </row>
    <row r="39" spans="1:7" x14ac:dyDescent="0.3">
      <c r="A39" s="106" t="s">
        <v>38</v>
      </c>
      <c r="B39" s="19">
        <v>12720</v>
      </c>
      <c r="C39" s="19">
        <v>22518</v>
      </c>
      <c r="D39" s="19">
        <v>13503</v>
      </c>
      <c r="E39" s="19">
        <v>11980</v>
      </c>
      <c r="F39" s="86">
        <v>1989</v>
      </c>
      <c r="G39" s="13"/>
    </row>
    <row r="40" spans="1:7" x14ac:dyDescent="0.3">
      <c r="A40" s="106" t="s">
        <v>44</v>
      </c>
      <c r="B40" s="19">
        <v>13954</v>
      </c>
      <c r="C40" s="19">
        <v>23364</v>
      </c>
      <c r="D40" s="19">
        <v>14281</v>
      </c>
      <c r="E40" s="19">
        <v>13129</v>
      </c>
      <c r="F40" s="19">
        <v>2159</v>
      </c>
      <c r="G40" s="13"/>
    </row>
    <row r="41" spans="1:7" x14ac:dyDescent="0.3">
      <c r="A41" s="106" t="s">
        <v>47</v>
      </c>
      <c r="B41" s="19">
        <v>14899</v>
      </c>
      <c r="C41" s="19">
        <v>24386</v>
      </c>
      <c r="D41" s="19">
        <v>14900</v>
      </c>
      <c r="E41" s="19">
        <v>14124</v>
      </c>
      <c r="F41" s="19">
        <v>2131</v>
      </c>
      <c r="G41" s="13"/>
    </row>
    <row r="42" spans="1:7" x14ac:dyDescent="0.3">
      <c r="A42" s="106" t="s">
        <v>50</v>
      </c>
      <c r="B42" s="19">
        <v>16179</v>
      </c>
      <c r="C42" s="19">
        <v>25237</v>
      </c>
      <c r="D42" s="19">
        <v>15406</v>
      </c>
      <c r="E42" s="19">
        <v>15037</v>
      </c>
      <c r="F42" s="19">
        <v>2269</v>
      </c>
      <c r="G42" s="13"/>
    </row>
    <row r="43" spans="1:7" x14ac:dyDescent="0.3">
      <c r="A43" s="106" t="s">
        <v>82</v>
      </c>
      <c r="B43" s="19">
        <v>16789</v>
      </c>
      <c r="C43" s="19">
        <v>25442</v>
      </c>
      <c r="D43" s="19">
        <v>15608</v>
      </c>
      <c r="E43" s="19">
        <v>15501</v>
      </c>
      <c r="F43" s="19">
        <v>2325</v>
      </c>
      <c r="G43" s="13"/>
    </row>
    <row r="44" spans="1:7" x14ac:dyDescent="0.3">
      <c r="A44" s="106" t="s">
        <v>88</v>
      </c>
      <c r="B44" s="19">
        <v>16766</v>
      </c>
      <c r="C44" s="19">
        <v>26459</v>
      </c>
      <c r="D44" s="19">
        <v>15015</v>
      </c>
      <c r="E44" s="19">
        <v>16213</v>
      </c>
      <c r="F44" s="19">
        <v>2250</v>
      </c>
      <c r="G44" s="13"/>
    </row>
    <row r="45" spans="1:7" x14ac:dyDescent="0.3">
      <c r="A45" s="106" t="s">
        <v>89</v>
      </c>
      <c r="B45" s="19">
        <v>16724</v>
      </c>
      <c r="C45" s="19">
        <v>26489</v>
      </c>
      <c r="D45" s="19">
        <v>14708</v>
      </c>
      <c r="E45" s="19">
        <v>15936</v>
      </c>
      <c r="F45" s="19">
        <v>2231</v>
      </c>
      <c r="G45" s="13"/>
    </row>
    <row r="46" spans="1:7" x14ac:dyDescent="0.3">
      <c r="A46" s="106" t="s">
        <v>91</v>
      </c>
      <c r="B46" s="19">
        <v>16274</v>
      </c>
      <c r="C46" s="19">
        <v>27385</v>
      </c>
      <c r="D46" s="19">
        <v>14670</v>
      </c>
      <c r="E46" s="19">
        <v>16050</v>
      </c>
      <c r="F46" s="19">
        <v>2131</v>
      </c>
      <c r="G46" s="13"/>
    </row>
    <row r="47" spans="1:7" x14ac:dyDescent="0.3">
      <c r="A47" s="106" t="s">
        <v>95</v>
      </c>
      <c r="B47" s="19">
        <v>15718</v>
      </c>
      <c r="C47" s="19">
        <v>27428</v>
      </c>
      <c r="D47" s="19">
        <v>14508</v>
      </c>
      <c r="E47" s="19">
        <v>16027</v>
      </c>
      <c r="F47" s="19">
        <v>2170</v>
      </c>
      <c r="G47" s="13"/>
    </row>
    <row r="48" spans="1:7" x14ac:dyDescent="0.3">
      <c r="A48" s="106" t="s">
        <v>96</v>
      </c>
      <c r="B48" s="8">
        <v>15832</v>
      </c>
      <c r="C48" s="8">
        <v>27933</v>
      </c>
      <c r="D48" s="8">
        <v>15363</v>
      </c>
      <c r="E48" s="8">
        <v>16148</v>
      </c>
      <c r="F48" s="19">
        <v>2292</v>
      </c>
      <c r="G48" s="13"/>
    </row>
    <row r="49" spans="1:8" x14ac:dyDescent="0.3">
      <c r="A49" s="106" t="s">
        <v>99</v>
      </c>
      <c r="B49" s="8">
        <v>15633</v>
      </c>
      <c r="C49" s="8">
        <v>27851</v>
      </c>
      <c r="D49" s="8">
        <v>15815</v>
      </c>
      <c r="E49" s="8">
        <v>16161</v>
      </c>
      <c r="F49" s="8">
        <v>2319</v>
      </c>
      <c r="G49" s="13"/>
    </row>
    <row r="50" spans="1:8" x14ac:dyDescent="0.3">
      <c r="A50" s="106" t="s">
        <v>118</v>
      </c>
      <c r="B50" s="8">
        <v>15656</v>
      </c>
      <c r="C50" s="8">
        <v>28050</v>
      </c>
      <c r="D50" s="8">
        <v>16305</v>
      </c>
      <c r="E50" s="8">
        <v>16345</v>
      </c>
      <c r="F50" s="8">
        <v>2415</v>
      </c>
      <c r="G50" s="13"/>
      <c r="H50" s="13"/>
    </row>
    <row r="51" spans="1:8" x14ac:dyDescent="0.3">
      <c r="A51" s="106" t="s">
        <v>147</v>
      </c>
      <c r="B51" s="8">
        <v>14700</v>
      </c>
      <c r="C51" s="8">
        <v>27419</v>
      </c>
      <c r="D51" s="8">
        <v>16737</v>
      </c>
      <c r="E51" s="8">
        <v>17620</v>
      </c>
      <c r="F51" s="8">
        <v>2409</v>
      </c>
      <c r="G51" s="13"/>
      <c r="H51" s="13"/>
    </row>
    <row r="52" spans="1:8" x14ac:dyDescent="0.3">
      <c r="A52" s="106" t="s">
        <v>153</v>
      </c>
      <c r="B52" s="8">
        <v>14513</v>
      </c>
      <c r="C52" s="8">
        <v>27353</v>
      </c>
      <c r="D52" s="8">
        <v>16659</v>
      </c>
      <c r="E52" s="8">
        <v>17540</v>
      </c>
      <c r="F52" s="8">
        <v>2288</v>
      </c>
      <c r="G52" s="13"/>
      <c r="H52" s="13"/>
    </row>
    <row r="53" spans="1:8" x14ac:dyDescent="0.3">
      <c r="A53" s="106" t="s">
        <v>157</v>
      </c>
      <c r="B53" s="8">
        <v>14675</v>
      </c>
      <c r="C53" s="8">
        <v>28351</v>
      </c>
      <c r="D53" s="8">
        <v>17430</v>
      </c>
      <c r="E53" s="8">
        <v>18736</v>
      </c>
      <c r="F53" s="8">
        <v>2377</v>
      </c>
    </row>
    <row r="54" spans="1:8" x14ac:dyDescent="0.3">
      <c r="A54" s="12" t="s">
        <v>125</v>
      </c>
    </row>
    <row r="55" spans="1:8" x14ac:dyDescent="0.3">
      <c r="A55" s="12" t="s">
        <v>126</v>
      </c>
    </row>
  </sheetData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3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9.1640625" style="20" customWidth="1"/>
    <col min="2" max="6" width="13.83203125" style="20" customWidth="1"/>
    <col min="7" max="15" width="6.6640625" style="20" customWidth="1"/>
    <col min="16" max="16" width="6" style="20" bestFit="1" customWidth="1"/>
    <col min="17" max="17" width="5.1640625" style="20" bestFit="1" customWidth="1"/>
    <col min="18" max="18" width="6" style="20" bestFit="1" customWidth="1"/>
    <col min="19" max="19" width="5.1640625" style="20" bestFit="1" customWidth="1"/>
    <col min="20" max="16384" width="9.33203125" style="20"/>
  </cols>
  <sheetData>
    <row r="1" spans="1:10" ht="36.75" customHeight="1" x14ac:dyDescent="0.3">
      <c r="A1" s="113" t="s">
        <v>158</v>
      </c>
      <c r="B1" s="113"/>
      <c r="C1" s="113"/>
      <c r="D1" s="113"/>
      <c r="E1" s="113"/>
      <c r="F1" s="113"/>
    </row>
    <row r="2" spans="1:10" ht="32.1" customHeight="1" x14ac:dyDescent="0.3">
      <c r="A2" s="107"/>
      <c r="B2" s="108" t="s">
        <v>115</v>
      </c>
      <c r="C2" s="108" t="s">
        <v>25</v>
      </c>
      <c r="D2" s="108" t="s">
        <v>35</v>
      </c>
      <c r="E2" s="108" t="s">
        <v>36</v>
      </c>
      <c r="F2" s="108" t="s">
        <v>116</v>
      </c>
    </row>
    <row r="3" spans="1:10" x14ac:dyDescent="0.3">
      <c r="A3" s="28" t="s">
        <v>79</v>
      </c>
      <c r="B3" s="29">
        <v>21.988216121348877</v>
      </c>
      <c r="C3" s="29">
        <v>21.729445119481571</v>
      </c>
      <c r="D3" s="29">
        <v>19.560741249142072</v>
      </c>
      <c r="E3" s="29">
        <v>13.659956956576783</v>
      </c>
      <c r="F3" s="29">
        <v>18.705419365417725</v>
      </c>
      <c r="G3" s="22"/>
      <c r="H3" s="22"/>
      <c r="I3" s="22"/>
      <c r="J3" s="22"/>
    </row>
    <row r="4" spans="1:10" x14ac:dyDescent="0.3">
      <c r="A4" s="28" t="s">
        <v>80</v>
      </c>
      <c r="B4" s="29">
        <v>22.354285714285716</v>
      </c>
      <c r="C4" s="29">
        <v>21.392677674084709</v>
      </c>
      <c r="D4" s="29">
        <v>20.827795709132332</v>
      </c>
      <c r="E4" s="29">
        <v>14.066666666666666</v>
      </c>
      <c r="F4" s="29">
        <v>19.286274509803921</v>
      </c>
      <c r="G4" s="22"/>
      <c r="H4" s="22"/>
      <c r="I4" s="22"/>
      <c r="J4" s="22"/>
    </row>
    <row r="5" spans="1:10" x14ac:dyDescent="0.3">
      <c r="A5" s="28" t="s">
        <v>73</v>
      </c>
      <c r="B5" s="29">
        <v>8.5450346420323324</v>
      </c>
      <c r="C5" s="29">
        <v>9.3591758337698607</v>
      </c>
      <c r="D5" s="29">
        <v>8.653122648607976</v>
      </c>
      <c r="E5" s="29">
        <v>6.1425445451703657</v>
      </c>
      <c r="F5" s="29">
        <v>8.0081491929164716</v>
      </c>
      <c r="G5" s="22"/>
      <c r="H5" s="22"/>
      <c r="I5" s="22"/>
      <c r="J5" s="22"/>
    </row>
    <row r="6" spans="1:10" x14ac:dyDescent="0.3">
      <c r="A6" s="28" t="s">
        <v>78</v>
      </c>
      <c r="B6" s="29">
        <v>17.15041464112096</v>
      </c>
      <c r="C6" s="29">
        <v>16.408692933083177</v>
      </c>
      <c r="D6" s="29">
        <v>15.295591481238441</v>
      </c>
      <c r="E6" s="29">
        <v>10.054326116481585</v>
      </c>
      <c r="F6" s="29">
        <v>14.351903058904497</v>
      </c>
      <c r="G6" s="22"/>
      <c r="J6" s="22"/>
    </row>
    <row r="7" spans="1:10" x14ac:dyDescent="0.3">
      <c r="A7" s="28" t="s">
        <v>76</v>
      </c>
      <c r="B7" s="29">
        <v>18.450881612090679</v>
      </c>
      <c r="C7" s="29">
        <v>20.120237861857152</v>
      </c>
      <c r="D7" s="29">
        <v>18.037238169123352</v>
      </c>
      <c r="E7" s="29">
        <v>10.221409444190451</v>
      </c>
      <c r="F7" s="29">
        <v>16.307862317357671</v>
      </c>
      <c r="G7" s="22"/>
      <c r="J7" s="22"/>
    </row>
    <row r="8" spans="1:10" x14ac:dyDescent="0.3">
      <c r="A8" s="28" t="s">
        <v>74</v>
      </c>
      <c r="B8" s="29">
        <v>15.477316209618893</v>
      </c>
      <c r="C8" s="29">
        <v>15.721001544479893</v>
      </c>
      <c r="D8" s="29">
        <v>14.273164263218963</v>
      </c>
      <c r="E8" s="29">
        <v>10.409640579527426</v>
      </c>
      <c r="F8" s="29">
        <v>13.63609689078212</v>
      </c>
      <c r="G8" s="22"/>
      <c r="J8" s="22"/>
    </row>
    <row r="9" spans="1:10" x14ac:dyDescent="0.3">
      <c r="A9" s="30" t="s">
        <v>98</v>
      </c>
      <c r="B9" s="29">
        <v>9.8261794962752749</v>
      </c>
      <c r="C9" s="29">
        <v>10.116026105873821</v>
      </c>
      <c r="D9" s="29">
        <v>7.9864724245577525</v>
      </c>
      <c r="E9" s="29">
        <v>6.2675266404935499</v>
      </c>
      <c r="F9" s="29">
        <v>8.2284708197400445</v>
      </c>
      <c r="G9" s="22"/>
      <c r="J9" s="22"/>
    </row>
    <row r="10" spans="1:10" x14ac:dyDescent="0.3">
      <c r="A10" s="28" t="s">
        <v>75</v>
      </c>
      <c r="B10" s="29">
        <v>14.909949808089754</v>
      </c>
      <c r="C10" s="29">
        <v>16.39030612244898</v>
      </c>
      <c r="D10" s="29">
        <v>15.419232591189012</v>
      </c>
      <c r="E10" s="29">
        <v>10.087336244541484</v>
      </c>
      <c r="F10" s="29">
        <v>13.864392077490242</v>
      </c>
      <c r="G10" s="22"/>
      <c r="J10" s="22"/>
    </row>
    <row r="11" spans="1:10" x14ac:dyDescent="0.3">
      <c r="A11" s="28" t="s">
        <v>77</v>
      </c>
      <c r="B11" s="29">
        <v>16.490616923249803</v>
      </c>
      <c r="C11" s="29">
        <v>16.649929232955714</v>
      </c>
      <c r="D11" s="29">
        <v>15.166544847029343</v>
      </c>
      <c r="E11" s="29">
        <v>10.453957059322413</v>
      </c>
      <c r="F11" s="29">
        <v>14.309695255820676</v>
      </c>
      <c r="G11" s="22"/>
      <c r="J11" s="22"/>
    </row>
    <row r="12" spans="1:10" ht="17.45" customHeight="1" x14ac:dyDescent="0.3">
      <c r="A12" s="17" t="s">
        <v>97</v>
      </c>
      <c r="B12" s="25"/>
      <c r="C12" s="22"/>
      <c r="D12" s="22"/>
      <c r="E12" s="22"/>
      <c r="F12" s="22"/>
      <c r="G12" s="22"/>
      <c r="J12" s="22"/>
    </row>
    <row r="13" spans="1:10" x14ac:dyDescent="0.3">
      <c r="A13" s="22"/>
      <c r="B13" s="25"/>
      <c r="C13" s="22"/>
      <c r="D13" s="22"/>
      <c r="E13" s="22"/>
      <c r="F13" s="22"/>
      <c r="G13" s="22"/>
      <c r="J13" s="22"/>
    </row>
    <row r="14" spans="1:10" x14ac:dyDescent="0.3">
      <c r="A14" s="22"/>
      <c r="B14" s="22"/>
      <c r="C14" s="22"/>
      <c r="D14" s="22"/>
      <c r="E14" s="22"/>
      <c r="F14" s="22"/>
      <c r="G14" s="22"/>
      <c r="J14" s="22"/>
    </row>
    <row r="15" spans="1:10" x14ac:dyDescent="0.3">
      <c r="A15" s="22"/>
      <c r="B15" s="22"/>
      <c r="C15" s="22"/>
      <c r="D15" s="22"/>
      <c r="E15" s="22"/>
      <c r="F15" s="22"/>
      <c r="G15" s="22"/>
      <c r="J15" s="22"/>
    </row>
    <row r="16" spans="1:10" x14ac:dyDescent="0.3">
      <c r="A16" s="22"/>
      <c r="B16" s="22"/>
      <c r="C16" s="22"/>
      <c r="D16" s="22"/>
      <c r="E16" s="22"/>
      <c r="F16" s="22"/>
      <c r="G16" s="22"/>
      <c r="J16" s="22"/>
    </row>
    <row r="17" spans="1:10" x14ac:dyDescent="0.3">
      <c r="A17" s="22"/>
      <c r="B17" s="22"/>
      <c r="C17" s="22"/>
      <c r="D17" s="22"/>
      <c r="E17" s="22"/>
      <c r="F17" s="22"/>
      <c r="G17" s="22"/>
      <c r="J17" s="22"/>
    </row>
    <row r="18" spans="1:10" x14ac:dyDescent="0.3">
      <c r="A18" s="22"/>
      <c r="B18" s="22"/>
      <c r="C18" s="22"/>
      <c r="D18" s="22"/>
      <c r="E18" s="22"/>
      <c r="F18" s="22"/>
      <c r="G18" s="22"/>
      <c r="J18" s="22"/>
    </row>
    <row r="19" spans="1:10" x14ac:dyDescent="0.3">
      <c r="A19" s="22"/>
      <c r="B19" s="22"/>
      <c r="C19" s="22"/>
      <c r="D19" s="22"/>
      <c r="E19" s="22"/>
      <c r="F19" s="22"/>
      <c r="G19" s="22"/>
      <c r="J19" s="22"/>
    </row>
    <row r="20" spans="1:10" x14ac:dyDescent="0.3">
      <c r="A20" s="22"/>
      <c r="B20" s="22"/>
      <c r="C20" s="22"/>
      <c r="D20" s="22"/>
      <c r="E20" s="22"/>
      <c r="F20" s="22"/>
      <c r="G20" s="22"/>
      <c r="J20" s="22"/>
    </row>
    <row r="21" spans="1:10" x14ac:dyDescent="0.3">
      <c r="A21" s="22"/>
      <c r="B21" s="22"/>
      <c r="C21" s="22"/>
      <c r="D21" s="22"/>
      <c r="E21" s="22"/>
      <c r="F21" s="22"/>
      <c r="G21" s="22"/>
      <c r="J21" s="22"/>
    </row>
    <row r="22" spans="1:10" x14ac:dyDescent="0.3">
      <c r="A22" s="22"/>
      <c r="B22" s="22"/>
      <c r="C22" s="22"/>
      <c r="D22" s="22"/>
      <c r="E22" s="22"/>
      <c r="F22" s="22"/>
      <c r="G22" s="22"/>
      <c r="J22" s="22"/>
    </row>
    <row r="23" spans="1:10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</row>
  </sheetData>
  <mergeCells count="1">
    <mergeCell ref="A1:F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8"/>
  <sheetViews>
    <sheetView showGridLines="0" zoomScaleNormal="100" workbookViewId="0">
      <selection activeCell="A27" sqref="A27"/>
    </sheetView>
  </sheetViews>
  <sheetFormatPr defaultColWidth="9.33203125" defaultRowHeight="13.5" x14ac:dyDescent="0.3"/>
  <cols>
    <col min="1" max="1" width="19.1640625" style="20" customWidth="1"/>
    <col min="2" max="2" width="29.1640625" style="20" customWidth="1"/>
    <col min="3" max="3" width="24" style="20" customWidth="1"/>
    <col min="4" max="4" width="15.33203125" style="20" customWidth="1"/>
    <col min="5" max="5" width="25.83203125" style="20" customWidth="1"/>
    <col min="6" max="15" width="6.6640625" style="20" customWidth="1"/>
    <col min="16" max="16" width="6" style="20" bestFit="1" customWidth="1"/>
    <col min="17" max="17" width="5.1640625" style="20" bestFit="1" customWidth="1"/>
    <col min="18" max="18" width="6" style="20" bestFit="1" customWidth="1"/>
    <col min="19" max="19" width="5.1640625" style="20" bestFit="1" customWidth="1"/>
    <col min="20" max="16384" width="9.33203125" style="20"/>
  </cols>
  <sheetData>
    <row r="1" spans="1:10" s="85" customFormat="1" ht="46.15" customHeight="1" x14ac:dyDescent="0.2">
      <c r="A1" s="114" t="s">
        <v>165</v>
      </c>
      <c r="B1" s="114"/>
      <c r="C1" s="114"/>
      <c r="D1" s="114"/>
      <c r="E1" s="114"/>
    </row>
    <row r="2" spans="1:10" ht="11.25" customHeight="1" x14ac:dyDescent="0.3">
      <c r="A2" s="21"/>
      <c r="B2" s="21"/>
      <c r="C2" s="21"/>
      <c r="D2" s="21"/>
      <c r="E2" s="21"/>
    </row>
    <row r="3" spans="1:10" x14ac:dyDescent="0.3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">
      <c r="A4" s="22"/>
      <c r="B4" s="23"/>
      <c r="C4" s="22"/>
      <c r="D4" s="22"/>
      <c r="E4" s="22"/>
      <c r="F4" s="22"/>
      <c r="G4" s="22"/>
      <c r="H4" s="22"/>
      <c r="I4" s="22"/>
      <c r="J4" s="22"/>
    </row>
    <row r="5" spans="1:10" x14ac:dyDescent="0.3">
      <c r="A5" s="24"/>
      <c r="B5" s="25"/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s="24"/>
      <c r="B6" s="25"/>
      <c r="C6" s="22"/>
      <c r="D6" s="22"/>
      <c r="E6" s="22"/>
      <c r="F6" s="22"/>
      <c r="G6" s="22"/>
      <c r="J6" s="22"/>
    </row>
    <row r="7" spans="1:10" x14ac:dyDescent="0.3">
      <c r="A7" s="24"/>
      <c r="B7" s="25"/>
      <c r="C7" s="22"/>
      <c r="D7" s="22"/>
      <c r="E7" s="22"/>
      <c r="F7" s="22"/>
      <c r="G7" s="22"/>
      <c r="J7" s="22"/>
    </row>
    <row r="8" spans="1:10" x14ac:dyDescent="0.3">
      <c r="A8" s="24"/>
      <c r="B8" s="25"/>
      <c r="C8" s="22"/>
      <c r="D8" s="22"/>
      <c r="E8" s="22"/>
      <c r="F8" s="22"/>
      <c r="G8" s="22"/>
      <c r="J8" s="22"/>
    </row>
    <row r="9" spans="1:10" x14ac:dyDescent="0.3">
      <c r="A9" s="24"/>
      <c r="B9" s="25"/>
      <c r="C9" s="22"/>
      <c r="D9" s="22"/>
      <c r="E9" s="22"/>
      <c r="F9" s="22"/>
      <c r="G9" s="22"/>
      <c r="J9" s="22"/>
    </row>
    <row r="10" spans="1:10" x14ac:dyDescent="0.3">
      <c r="A10" s="24"/>
      <c r="B10" s="25"/>
      <c r="C10" s="22"/>
      <c r="D10" s="22"/>
      <c r="E10" s="22"/>
      <c r="F10" s="22"/>
      <c r="G10" s="22"/>
      <c r="J10" s="22"/>
    </row>
    <row r="11" spans="1:10" x14ac:dyDescent="0.3">
      <c r="A11" s="24"/>
      <c r="B11" s="25"/>
      <c r="C11" s="22"/>
      <c r="D11" s="22"/>
      <c r="E11" s="22"/>
      <c r="F11" s="22"/>
      <c r="G11" s="22"/>
      <c r="J11" s="22"/>
    </row>
    <row r="12" spans="1:10" x14ac:dyDescent="0.3">
      <c r="A12" s="24"/>
      <c r="B12" s="25"/>
      <c r="C12" s="22"/>
      <c r="D12" s="22"/>
      <c r="E12" s="22"/>
      <c r="F12" s="22"/>
      <c r="G12" s="22"/>
      <c r="J12" s="22"/>
    </row>
    <row r="13" spans="1:10" x14ac:dyDescent="0.3">
      <c r="A13" s="22"/>
      <c r="B13" s="25"/>
      <c r="C13" s="22"/>
      <c r="D13" s="22"/>
      <c r="E13" s="22"/>
      <c r="F13" s="22"/>
      <c r="G13" s="22"/>
      <c r="J13" s="22"/>
    </row>
    <row r="14" spans="1:10" x14ac:dyDescent="0.3">
      <c r="A14" s="22"/>
      <c r="B14" s="22"/>
      <c r="C14" s="22"/>
      <c r="D14" s="22"/>
      <c r="E14" s="22"/>
      <c r="F14" s="22"/>
      <c r="G14" s="22"/>
      <c r="J14" s="22"/>
    </row>
    <row r="15" spans="1:10" x14ac:dyDescent="0.3">
      <c r="A15" s="22"/>
      <c r="B15" s="22"/>
      <c r="C15" s="22"/>
      <c r="D15" s="22"/>
      <c r="E15" s="22"/>
      <c r="F15" s="22"/>
      <c r="G15" s="22"/>
      <c r="J15" s="22"/>
    </row>
    <row r="16" spans="1:10" x14ac:dyDescent="0.3">
      <c r="A16" s="22"/>
      <c r="B16" s="22"/>
      <c r="C16" s="22"/>
      <c r="D16" s="22"/>
      <c r="E16" s="22"/>
      <c r="F16" s="22"/>
      <c r="G16" s="22"/>
      <c r="J16" s="22"/>
    </row>
    <row r="17" spans="1:10" x14ac:dyDescent="0.3">
      <c r="A17" s="22"/>
      <c r="B17" s="22"/>
      <c r="C17" s="22"/>
      <c r="D17" s="22"/>
      <c r="E17" s="22"/>
      <c r="F17" s="22"/>
      <c r="G17" s="22"/>
      <c r="J17" s="22"/>
    </row>
    <row r="18" spans="1:10" x14ac:dyDescent="0.3">
      <c r="A18" s="22"/>
      <c r="B18" s="22"/>
      <c r="C18" s="22"/>
      <c r="D18" s="22"/>
      <c r="E18" s="22"/>
      <c r="F18" s="22"/>
      <c r="G18" s="22"/>
      <c r="J18" s="22"/>
    </row>
    <row r="19" spans="1:10" x14ac:dyDescent="0.3">
      <c r="A19" s="22"/>
      <c r="B19" s="22"/>
      <c r="C19" s="22"/>
      <c r="D19" s="22"/>
      <c r="E19" s="22"/>
      <c r="F19" s="22"/>
      <c r="G19" s="22"/>
      <c r="J19" s="22"/>
    </row>
    <row r="20" spans="1:10" x14ac:dyDescent="0.3">
      <c r="A20" s="22"/>
      <c r="B20" s="22"/>
      <c r="C20" s="22"/>
      <c r="D20" s="22"/>
      <c r="E20" s="22"/>
      <c r="F20" s="22"/>
      <c r="G20" s="22"/>
      <c r="J20" s="22"/>
    </row>
    <row r="21" spans="1:10" x14ac:dyDescent="0.3">
      <c r="A21" s="22"/>
      <c r="B21" s="22"/>
      <c r="C21" s="22"/>
      <c r="D21" s="22"/>
      <c r="E21" s="22"/>
      <c r="F21" s="22"/>
      <c r="G21" s="22"/>
      <c r="J21" s="22"/>
    </row>
    <row r="22" spans="1:10" x14ac:dyDescent="0.3">
      <c r="A22" s="22"/>
      <c r="B22" s="22"/>
      <c r="C22" s="22"/>
      <c r="D22" s="22"/>
      <c r="E22" s="22"/>
      <c r="F22" s="22"/>
      <c r="G22" s="22"/>
      <c r="J22" s="22"/>
    </row>
    <row r="23" spans="1:10" ht="11.45" customHeight="1" x14ac:dyDescent="0.3">
      <c r="A23" s="68" t="s">
        <v>167</v>
      </c>
      <c r="B23" s="84"/>
      <c r="C23" s="84"/>
      <c r="D23" s="84"/>
      <c r="E23" s="84"/>
      <c r="F23" s="22"/>
      <c r="G23" s="22"/>
      <c r="J23" s="22"/>
    </row>
    <row r="24" spans="1:10" x14ac:dyDescent="0.3">
      <c r="A24" s="22" t="s">
        <v>144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3">
      <c r="B25" s="67"/>
    </row>
    <row r="26" spans="1:10" x14ac:dyDescent="0.3">
      <c r="A26" s="68"/>
      <c r="B26" s="67"/>
    </row>
    <row r="27" spans="1:10" ht="27" x14ac:dyDescent="0.3">
      <c r="A27" s="26"/>
      <c r="B27" s="27" t="s">
        <v>143</v>
      </c>
    </row>
    <row r="28" spans="1:10" x14ac:dyDescent="0.3">
      <c r="A28" s="28" t="s">
        <v>166</v>
      </c>
      <c r="B28" s="29">
        <v>18.429493518994686</v>
      </c>
    </row>
    <row r="29" spans="1:10" x14ac:dyDescent="0.3">
      <c r="A29" s="28" t="s">
        <v>128</v>
      </c>
      <c r="B29" s="29">
        <v>17.127057128608634</v>
      </c>
    </row>
    <row r="30" spans="1:10" x14ac:dyDescent="0.3">
      <c r="A30" s="30" t="s">
        <v>131</v>
      </c>
      <c r="B30" s="29">
        <v>15.844871083165238</v>
      </c>
    </row>
    <row r="31" spans="1:10" x14ac:dyDescent="0.3">
      <c r="A31" s="30" t="s">
        <v>113</v>
      </c>
      <c r="B31" s="29">
        <v>15.162918714187414</v>
      </c>
    </row>
    <row r="32" spans="1:10" x14ac:dyDescent="0.3">
      <c r="A32" s="28" t="s">
        <v>132</v>
      </c>
      <c r="B32" s="29">
        <v>15.060495304008048</v>
      </c>
    </row>
    <row r="33" spans="1:2" x14ac:dyDescent="0.3">
      <c r="A33" s="30" t="s">
        <v>77</v>
      </c>
      <c r="B33" s="29">
        <v>14.829418699555635</v>
      </c>
    </row>
    <row r="34" spans="1:2" x14ac:dyDescent="0.3">
      <c r="A34" s="28" t="s">
        <v>133</v>
      </c>
      <c r="B34" s="29">
        <v>14.571117403615769</v>
      </c>
    </row>
    <row r="35" spans="1:2" x14ac:dyDescent="0.3">
      <c r="A35" s="28" t="s">
        <v>130</v>
      </c>
      <c r="B35" s="29">
        <v>14.443044689033286</v>
      </c>
    </row>
    <row r="36" spans="1:2" x14ac:dyDescent="0.3">
      <c r="A36" s="28" t="s">
        <v>129</v>
      </c>
      <c r="B36" s="29">
        <v>12.592897385579541</v>
      </c>
    </row>
    <row r="37" spans="1:2" x14ac:dyDescent="0.3">
      <c r="A37" s="30" t="s">
        <v>114</v>
      </c>
      <c r="B37" s="29">
        <v>12.000917180547967</v>
      </c>
    </row>
    <row r="38" spans="1:2" x14ac:dyDescent="0.3">
      <c r="A38" s="30" t="s">
        <v>121</v>
      </c>
      <c r="B38" s="29">
        <v>11.214078506639629</v>
      </c>
    </row>
    <row r="39" spans="1:2" x14ac:dyDescent="0.3">
      <c r="A39" s="30" t="s">
        <v>134</v>
      </c>
      <c r="B39" s="29">
        <v>10.718364462289323</v>
      </c>
    </row>
    <row r="40" spans="1:2" x14ac:dyDescent="0.3">
      <c r="A40" s="30" t="s">
        <v>135</v>
      </c>
      <c r="B40" s="29">
        <v>8.463724792128847</v>
      </c>
    </row>
    <row r="41" spans="1:2" x14ac:dyDescent="0.3">
      <c r="A41" s="28" t="s">
        <v>127</v>
      </c>
      <c r="B41" s="29">
        <v>7.8064742316232323</v>
      </c>
    </row>
    <row r="42" spans="1:2" x14ac:dyDescent="0.3">
      <c r="A42" s="30" t="s">
        <v>139</v>
      </c>
      <c r="B42" s="29">
        <v>5.0144741969604185</v>
      </c>
    </row>
    <row r="43" spans="1:2" x14ac:dyDescent="0.3">
      <c r="A43" s="31" t="s">
        <v>140</v>
      </c>
      <c r="B43" s="29">
        <v>4.8948167019463122</v>
      </c>
    </row>
    <row r="44" spans="1:2" x14ac:dyDescent="0.3">
      <c r="A44" s="28" t="s">
        <v>141</v>
      </c>
      <c r="B44" s="29">
        <v>4.1097202936209092</v>
      </c>
    </row>
    <row r="45" spans="1:2" x14ac:dyDescent="0.3">
      <c r="A45" s="28" t="s">
        <v>136</v>
      </c>
      <c r="B45" s="29">
        <v>3.7667139243321381</v>
      </c>
    </row>
    <row r="46" spans="1:2" x14ac:dyDescent="0.3">
      <c r="A46" s="30" t="s">
        <v>138</v>
      </c>
      <c r="B46" s="29">
        <v>3.6705231533639542</v>
      </c>
    </row>
    <row r="47" spans="1:2" x14ac:dyDescent="0.3">
      <c r="A47" s="28" t="s">
        <v>137</v>
      </c>
      <c r="B47" s="29">
        <v>3.6264878620473513</v>
      </c>
    </row>
    <row r="48" spans="1:2" x14ac:dyDescent="0.3">
      <c r="A48" s="30" t="s">
        <v>142</v>
      </c>
      <c r="B48" s="29">
        <v>3.0330071647057002</v>
      </c>
    </row>
  </sheetData>
  <sortState ref="A28:B48">
    <sortCondition descending="1" ref="B28"/>
  </sortState>
  <mergeCells count="1">
    <mergeCell ref="A1:E1"/>
  </mergeCells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69"/>
  <sheetViews>
    <sheetView showGridLines="0" zoomScaleNormal="100" workbookViewId="0">
      <selection sqref="A1:J1"/>
    </sheetView>
  </sheetViews>
  <sheetFormatPr defaultColWidth="9.1640625" defaultRowHeight="13.5" x14ac:dyDescent="0.3"/>
  <cols>
    <col min="1" max="1" width="20.33203125" style="32" customWidth="1"/>
    <col min="2" max="2" width="9.6640625" style="32" customWidth="1"/>
    <col min="3" max="3" width="12.83203125" style="32" customWidth="1"/>
    <col min="4" max="8" width="9.1640625" style="32"/>
    <col min="9" max="9" width="15" style="32" customWidth="1"/>
    <col min="10" max="16384" width="9.1640625" style="32"/>
  </cols>
  <sheetData>
    <row r="1" spans="1:10" ht="45" customHeight="1" x14ac:dyDescent="0.3">
      <c r="A1" s="115" t="s">
        <v>168</v>
      </c>
      <c r="B1" s="115"/>
      <c r="C1" s="115"/>
      <c r="D1" s="115"/>
      <c r="E1" s="115"/>
      <c r="F1" s="115"/>
      <c r="G1" s="115"/>
      <c r="H1" s="115"/>
      <c r="I1" s="115"/>
      <c r="J1" s="115"/>
    </row>
    <row r="19" spans="1:16" ht="22.5" customHeight="1" x14ac:dyDescent="0.3"/>
    <row r="21" spans="1:16" ht="24" customHeight="1" x14ac:dyDescent="0.3">
      <c r="A21" s="116" t="s">
        <v>145</v>
      </c>
      <c r="B21" s="116"/>
      <c r="C21" s="116"/>
      <c r="D21" s="116"/>
      <c r="E21" s="116"/>
      <c r="F21" s="116"/>
      <c r="G21" s="116"/>
      <c r="H21" s="116"/>
      <c r="I21" s="116"/>
    </row>
    <row r="23" spans="1:16" x14ac:dyDescent="0.3">
      <c r="A23" s="88" t="s">
        <v>43</v>
      </c>
      <c r="B23" s="88" t="s">
        <v>149</v>
      </c>
      <c r="C23" s="88" t="s">
        <v>146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">
      <c r="A24" s="89" t="s">
        <v>106</v>
      </c>
      <c r="B24" s="90">
        <v>2012</v>
      </c>
      <c r="C24" s="91">
        <v>81.400000000000006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88"/>
      <c r="B25" s="90">
        <v>2013</v>
      </c>
      <c r="C25" s="91">
        <v>86.2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">
      <c r="A26" s="88"/>
      <c r="B26" s="90">
        <v>2014</v>
      </c>
      <c r="C26" s="91">
        <v>86.6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">
      <c r="A27" s="88"/>
      <c r="B27" s="90">
        <v>2015</v>
      </c>
      <c r="C27" s="91">
        <v>88.8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">
      <c r="A28" s="88"/>
      <c r="B28" s="90">
        <v>2016</v>
      </c>
      <c r="C28" s="91">
        <v>89.4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">
      <c r="A29" s="88"/>
      <c r="B29" s="90">
        <v>2017</v>
      </c>
      <c r="C29" s="91">
        <v>86.5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">
      <c r="A30" s="88"/>
      <c r="B30" s="90">
        <v>2018</v>
      </c>
      <c r="C30" s="91">
        <v>85.6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">
      <c r="A31" s="88"/>
      <c r="B31" s="90">
        <v>2019</v>
      </c>
      <c r="C31" s="92">
        <v>82.609804296551275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">
      <c r="A32" s="88"/>
      <c r="B32" s="90">
        <v>2020</v>
      </c>
      <c r="C32" s="92">
        <v>84.05140840380902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">
      <c r="A33" s="88"/>
      <c r="B33" s="90">
        <v>2021</v>
      </c>
      <c r="C33" s="92">
        <v>84.635257325447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">
      <c r="A34" s="88"/>
      <c r="B34" s="90">
        <v>2022</v>
      </c>
      <c r="C34" s="92">
        <v>83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3">
      <c r="A35" s="89" t="s">
        <v>107</v>
      </c>
      <c r="B35" s="90">
        <v>2012</v>
      </c>
      <c r="C35" s="91">
        <v>64.2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3">
      <c r="A36" s="88"/>
      <c r="B36" s="90">
        <v>2013</v>
      </c>
      <c r="C36" s="91">
        <v>69.900000000000006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3">
      <c r="A37" s="88"/>
      <c r="B37" s="90">
        <v>2014</v>
      </c>
      <c r="C37" s="91">
        <v>73.900000000000006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3">
      <c r="A38" s="88"/>
      <c r="B38" s="90">
        <v>2015</v>
      </c>
      <c r="C38" s="91">
        <v>77.099999999999994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3">
      <c r="A39" s="88"/>
      <c r="B39" s="90">
        <v>2016</v>
      </c>
      <c r="C39" s="91">
        <v>79.8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">
      <c r="A40" s="88"/>
      <c r="B40" s="90">
        <v>2017</v>
      </c>
      <c r="C40" s="91">
        <v>80.599999999999994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">
      <c r="A41" s="88"/>
      <c r="B41" s="90">
        <v>2018</v>
      </c>
      <c r="C41" s="91">
        <v>80.7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">
      <c r="A42" s="88"/>
      <c r="B42" s="90">
        <v>2019</v>
      </c>
      <c r="C42" s="91">
        <v>79.698531488280139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3">
      <c r="A43" s="88"/>
      <c r="B43" s="90">
        <v>2020</v>
      </c>
      <c r="C43" s="91">
        <v>79.12635275567979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3">
      <c r="A44" s="88"/>
      <c r="B44" s="90">
        <v>2021</v>
      </c>
      <c r="C44" s="91">
        <v>77.428632296548784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3">
      <c r="A45" s="88"/>
      <c r="B45" s="90">
        <v>2022</v>
      </c>
      <c r="C45" s="91">
        <v>72.3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3">
      <c r="A46" s="89" t="s">
        <v>108</v>
      </c>
      <c r="B46" s="90">
        <v>2012</v>
      </c>
      <c r="C46" s="91">
        <v>32.700000000000003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3">
      <c r="A47" s="88"/>
      <c r="B47" s="90">
        <v>2013</v>
      </c>
      <c r="C47" s="91">
        <v>40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3">
      <c r="A48" s="88"/>
      <c r="B48" s="90">
        <v>2014</v>
      </c>
      <c r="C48" s="91">
        <v>46.9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3">
      <c r="A49" s="88"/>
      <c r="B49" s="90">
        <v>2015</v>
      </c>
      <c r="C49" s="91">
        <v>53.7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3">
      <c r="A50" s="88"/>
      <c r="B50" s="90">
        <v>2016</v>
      </c>
      <c r="C50" s="91">
        <v>60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3">
      <c r="A51" s="88"/>
      <c r="B51" s="90">
        <v>2017</v>
      </c>
      <c r="C51" s="91">
        <v>62.6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3">
      <c r="A52" s="88"/>
      <c r="B52" s="90">
        <v>2018</v>
      </c>
      <c r="C52" s="91">
        <v>65.7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3">
      <c r="A53" s="88"/>
      <c r="B53" s="90">
        <v>2019</v>
      </c>
      <c r="C53" s="91">
        <v>68.299609513667022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3">
      <c r="A54" s="88"/>
      <c r="B54" s="90">
        <v>2020</v>
      </c>
      <c r="C54" s="91">
        <v>71.210038840752915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3">
      <c r="A55" s="88"/>
      <c r="B55" s="90">
        <v>2021</v>
      </c>
      <c r="C55" s="91">
        <v>72.176260048113591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3">
      <c r="A56" s="88"/>
      <c r="B56" s="90">
        <v>2022</v>
      </c>
      <c r="C56" s="91">
        <v>68.3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3">
      <c r="A57" s="89" t="s">
        <v>109</v>
      </c>
      <c r="B57" s="90">
        <v>2012</v>
      </c>
      <c r="C57" s="91">
        <v>11.2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3">
      <c r="A58" s="88"/>
      <c r="B58" s="90">
        <v>2013</v>
      </c>
      <c r="C58" s="91">
        <v>15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3">
      <c r="A59" s="88"/>
      <c r="B59" s="90">
        <v>2014</v>
      </c>
      <c r="C59" s="91">
        <v>18.3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3">
      <c r="A60" s="88"/>
      <c r="B60" s="90">
        <v>2015</v>
      </c>
      <c r="C60" s="91">
        <v>22.5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3">
      <c r="A61" s="88"/>
      <c r="B61" s="90">
        <v>2016</v>
      </c>
      <c r="C61" s="91">
        <v>25.3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3">
      <c r="A62" s="88"/>
      <c r="B62" s="90">
        <v>2017</v>
      </c>
      <c r="C62" s="91">
        <v>33.4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3">
      <c r="A63" s="88"/>
      <c r="B63" s="90">
        <v>2018</v>
      </c>
      <c r="C63" s="91">
        <v>39.799999999999997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3">
      <c r="A64" s="88"/>
      <c r="B64" s="90">
        <v>2019</v>
      </c>
      <c r="C64" s="91">
        <v>45.211922030825022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3">
      <c r="A65" s="88"/>
      <c r="B65" s="90">
        <v>2020</v>
      </c>
      <c r="C65" s="91">
        <v>50.580707602968054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3">
      <c r="A66" s="88"/>
      <c r="B66" s="90">
        <v>2021</v>
      </c>
      <c r="C66" s="91">
        <v>54.095023836306176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3">
      <c r="A67" s="93"/>
      <c r="B67" s="90">
        <v>2022</v>
      </c>
      <c r="C67" s="91">
        <v>56.6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3">
      <c r="A68" s="5"/>
      <c r="B68" s="5"/>
      <c r="C68" s="87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3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</sheetData>
  <mergeCells count="2">
    <mergeCell ref="A1:J1"/>
    <mergeCell ref="A21:I21"/>
  </mergeCells>
  <phoneticPr fontId="0" type="noConversion"/>
  <pageMargins left="0.7" right="0.7" top="0.75" bottom="0.75" header="0.3" footer="0.3"/>
  <pageSetup paperSize="9" orientation="portrait" r:id="rId1"/>
  <headerFooter>
    <oddFooter>&amp;Cwww.sisform.piemonte.it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5"/>
  <sheetViews>
    <sheetView showGridLines="0" zoomScaleNormal="100" workbookViewId="0">
      <selection sqref="A1:G1"/>
    </sheetView>
  </sheetViews>
  <sheetFormatPr defaultColWidth="10.6640625" defaultRowHeight="13.5" x14ac:dyDescent="0.3"/>
  <cols>
    <col min="1" max="1" width="30.5" style="33" customWidth="1"/>
    <col min="2" max="2" width="10.6640625" style="33"/>
    <col min="3" max="3" width="11.5" style="33" bestFit="1" customWidth="1"/>
    <col min="4" max="6" width="10.6640625" style="33"/>
    <col min="7" max="10" width="10" style="33" customWidth="1"/>
    <col min="11" max="11" width="11.6640625" style="33" customWidth="1"/>
    <col min="12" max="12" width="9.5" style="33" bestFit="1" customWidth="1"/>
    <col min="13" max="13" width="24.1640625" style="33" customWidth="1"/>
    <col min="14" max="16384" width="10.6640625" style="33"/>
  </cols>
  <sheetData>
    <row r="1" spans="1:10" ht="53.25" customHeight="1" x14ac:dyDescent="0.3">
      <c r="A1" s="117" t="s">
        <v>160</v>
      </c>
      <c r="B1" s="117"/>
      <c r="C1" s="117"/>
      <c r="D1" s="117"/>
      <c r="E1" s="117"/>
      <c r="F1" s="117"/>
      <c r="G1" s="117"/>
    </row>
    <row r="3" spans="1:10" ht="17.25" customHeight="1" x14ac:dyDescent="0.3"/>
    <row r="5" spans="1:10" x14ac:dyDescent="0.3">
      <c r="A5" s="37"/>
      <c r="B5" s="99" t="s">
        <v>159</v>
      </c>
    </row>
    <row r="6" spans="1:10" ht="27" x14ac:dyDescent="0.3">
      <c r="A6" s="63" t="s">
        <v>87</v>
      </c>
      <c r="B6" s="100">
        <v>15.529857572193912</v>
      </c>
    </row>
    <row r="7" spans="1:10" x14ac:dyDescent="0.3">
      <c r="A7" s="37" t="s">
        <v>30</v>
      </c>
      <c r="B7" s="100">
        <v>14.847942754919499</v>
      </c>
      <c r="H7" s="34"/>
    </row>
    <row r="8" spans="1:10" x14ac:dyDescent="0.3">
      <c r="A8" s="38" t="s">
        <v>31</v>
      </c>
      <c r="B8" s="100">
        <v>12.587730812986786</v>
      </c>
    </row>
    <row r="9" spans="1:10" ht="25.15" customHeight="1" x14ac:dyDescent="0.3">
      <c r="A9" s="38" t="s">
        <v>51</v>
      </c>
      <c r="B9" s="100">
        <v>7.1079005161477316</v>
      </c>
    </row>
    <row r="10" spans="1:10" x14ac:dyDescent="0.3">
      <c r="A10" s="38" t="s">
        <v>7</v>
      </c>
      <c r="B10" s="100">
        <v>10.545783591567183</v>
      </c>
    </row>
    <row r="11" spans="1:10" x14ac:dyDescent="0.3">
      <c r="I11" s="35"/>
      <c r="J11" s="35"/>
    </row>
    <row r="12" spans="1:10" x14ac:dyDescent="0.3">
      <c r="H12" s="36"/>
      <c r="I12" s="35"/>
      <c r="J12" s="35"/>
    </row>
    <row r="13" spans="1:10" x14ac:dyDescent="0.3">
      <c r="H13" s="36"/>
    </row>
    <row r="18" spans="1:5" ht="18" customHeight="1" x14ac:dyDescent="0.3">
      <c r="A18" s="17" t="s">
        <v>37</v>
      </c>
    </row>
    <row r="19" spans="1:5" ht="14.25" x14ac:dyDescent="0.3">
      <c r="A19" s="16"/>
    </row>
    <row r="21" spans="1:5" x14ac:dyDescent="0.3">
      <c r="D21" s="34"/>
      <c r="E21" s="34"/>
    </row>
    <row r="22" spans="1:5" x14ac:dyDescent="0.3">
      <c r="D22" s="34"/>
    </row>
    <row r="23" spans="1:5" x14ac:dyDescent="0.3">
      <c r="D23" s="34"/>
    </row>
    <row r="25" spans="1:5" x14ac:dyDescent="0.3">
      <c r="D25" s="34"/>
    </row>
  </sheetData>
  <mergeCells count="1">
    <mergeCell ref="A1:G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1"/>
  <sheetViews>
    <sheetView showGridLines="0" zoomScaleNormal="100" workbookViewId="0">
      <selection activeCell="A2" sqref="A2"/>
    </sheetView>
  </sheetViews>
  <sheetFormatPr defaultColWidth="12" defaultRowHeight="13.5" x14ac:dyDescent="0.3"/>
  <cols>
    <col min="1" max="1" width="15.6640625" style="41" customWidth="1"/>
    <col min="2" max="7" width="13" style="41" customWidth="1"/>
    <col min="8" max="8" width="16" style="41" customWidth="1"/>
    <col min="9" max="10" width="13" style="41" customWidth="1"/>
    <col min="11" max="12" width="12" style="41"/>
    <col min="13" max="13" width="4.1640625" style="41" customWidth="1"/>
    <col min="14" max="14" width="4.33203125" style="41" customWidth="1"/>
    <col min="15" max="24" width="12.33203125" style="41" customWidth="1"/>
    <col min="25" max="16384" width="12" style="41"/>
  </cols>
  <sheetData>
    <row r="1" spans="1:10" s="39" customFormat="1" ht="38.25" customHeight="1" x14ac:dyDescent="0.3">
      <c r="A1" s="118" t="s">
        <v>170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s="39" customFormat="1" ht="21" customHeight="1" x14ac:dyDescent="0.3">
      <c r="A2" s="64"/>
      <c r="B2" s="75" t="s">
        <v>79</v>
      </c>
      <c r="C2" s="75" t="s">
        <v>80</v>
      </c>
      <c r="D2" s="75" t="s">
        <v>73</v>
      </c>
      <c r="E2" s="75" t="s">
        <v>78</v>
      </c>
      <c r="F2" s="75" t="s">
        <v>76</v>
      </c>
      <c r="G2" s="75" t="s">
        <v>74</v>
      </c>
      <c r="H2" s="75" t="s">
        <v>72</v>
      </c>
      <c r="I2" s="75" t="s">
        <v>75</v>
      </c>
      <c r="J2" s="75" t="s">
        <v>77</v>
      </c>
    </row>
    <row r="3" spans="1:10" s="39" customFormat="1" ht="14.25" x14ac:dyDescent="0.3">
      <c r="A3" s="40" t="s">
        <v>83</v>
      </c>
      <c r="B3" s="76">
        <v>1946</v>
      </c>
      <c r="C3" s="76">
        <v>1177</v>
      </c>
      <c r="D3" s="76">
        <v>248</v>
      </c>
      <c r="E3" s="76">
        <v>2447</v>
      </c>
      <c r="F3" s="76">
        <v>613</v>
      </c>
      <c r="G3" s="76">
        <v>14564</v>
      </c>
      <c r="H3" s="76">
        <v>221</v>
      </c>
      <c r="I3" s="76">
        <v>453</v>
      </c>
      <c r="J3" s="76">
        <v>21669</v>
      </c>
    </row>
    <row r="4" spans="1:10" s="39" customFormat="1" ht="14.25" x14ac:dyDescent="0.3">
      <c r="A4" s="40" t="s">
        <v>1</v>
      </c>
      <c r="B4" s="76">
        <v>2762</v>
      </c>
      <c r="C4" s="76">
        <v>2122</v>
      </c>
      <c r="D4" s="76">
        <v>249</v>
      </c>
      <c r="E4" s="76">
        <v>4093</v>
      </c>
      <c r="F4" s="76">
        <v>2160</v>
      </c>
      <c r="G4" s="76">
        <v>5460</v>
      </c>
      <c r="H4" s="76">
        <v>546</v>
      </c>
      <c r="I4" s="76">
        <v>629</v>
      </c>
      <c r="J4" s="76">
        <v>18021</v>
      </c>
    </row>
    <row r="5" spans="1:10" s="39" customFormat="1" ht="14.25" x14ac:dyDescent="0.3">
      <c r="A5" s="40" t="s">
        <v>3</v>
      </c>
      <c r="B5" s="76">
        <v>2929</v>
      </c>
      <c r="C5" s="76">
        <v>1214</v>
      </c>
      <c r="D5" s="76">
        <v>639</v>
      </c>
      <c r="E5" s="76">
        <v>3550</v>
      </c>
      <c r="F5" s="76">
        <v>3073</v>
      </c>
      <c r="G5" s="76">
        <v>11852</v>
      </c>
      <c r="H5" s="76">
        <v>521</v>
      </c>
      <c r="I5" s="76">
        <v>1277</v>
      </c>
      <c r="J5" s="76">
        <v>25055</v>
      </c>
    </row>
    <row r="6" spans="1:10" s="39" customFormat="1" ht="14.25" x14ac:dyDescent="0.3">
      <c r="A6" s="40" t="s">
        <v>2</v>
      </c>
      <c r="B6" s="76">
        <v>726</v>
      </c>
      <c r="C6" s="76">
        <v>232</v>
      </c>
      <c r="D6" s="76">
        <v>253</v>
      </c>
      <c r="E6" s="76">
        <v>1221</v>
      </c>
      <c r="F6" s="76">
        <v>1421</v>
      </c>
      <c r="G6" s="76">
        <v>3610</v>
      </c>
      <c r="H6" s="76">
        <v>156</v>
      </c>
      <c r="I6" s="76">
        <v>286</v>
      </c>
      <c r="J6" s="76">
        <v>7905</v>
      </c>
    </row>
    <row r="7" spans="1:10" s="39" customFormat="1" ht="14.25" x14ac:dyDescent="0.3">
      <c r="A7" s="40" t="s">
        <v>9</v>
      </c>
      <c r="B7" s="76">
        <v>762</v>
      </c>
      <c r="C7" s="76">
        <v>171</v>
      </c>
      <c r="D7" s="76">
        <v>141</v>
      </c>
      <c r="E7" s="76">
        <v>363</v>
      </c>
      <c r="F7" s="76">
        <v>702</v>
      </c>
      <c r="G7" s="76">
        <v>4002</v>
      </c>
      <c r="H7" s="76">
        <v>144</v>
      </c>
      <c r="I7" s="76">
        <v>232</v>
      </c>
      <c r="J7" s="76">
        <v>6517</v>
      </c>
    </row>
    <row r="8" spans="1:10" s="39" customFormat="1" ht="14.25" x14ac:dyDescent="0.3">
      <c r="A8" s="40" t="s">
        <v>4</v>
      </c>
      <c r="B8" s="76">
        <v>1</v>
      </c>
      <c r="C8" s="76"/>
      <c r="D8" s="76">
        <v>3</v>
      </c>
      <c r="E8" s="76">
        <v>3</v>
      </c>
      <c r="F8" s="76"/>
      <c r="G8" s="76">
        <v>13</v>
      </c>
      <c r="H8" s="76">
        <v>1</v>
      </c>
      <c r="I8" s="76"/>
      <c r="J8" s="76">
        <v>21</v>
      </c>
    </row>
    <row r="9" spans="1:10" s="39" customFormat="1" ht="14.25" x14ac:dyDescent="0.3">
      <c r="A9" s="40" t="s">
        <v>5</v>
      </c>
      <c r="B9" s="76"/>
      <c r="C9" s="76">
        <v>2</v>
      </c>
      <c r="D9" s="76"/>
      <c r="E9" s="76">
        <v>1</v>
      </c>
      <c r="F9" s="76"/>
      <c r="G9" s="76">
        <v>1</v>
      </c>
      <c r="H9" s="76"/>
      <c r="I9" s="76"/>
      <c r="J9" s="76">
        <v>4</v>
      </c>
    </row>
    <row r="10" spans="1:10" s="39" customFormat="1" ht="14.25" x14ac:dyDescent="0.3">
      <c r="A10" s="40" t="s">
        <v>0</v>
      </c>
      <c r="B10" s="76">
        <v>9126</v>
      </c>
      <c r="C10" s="76">
        <v>4918</v>
      </c>
      <c r="D10" s="76">
        <v>1533</v>
      </c>
      <c r="E10" s="76">
        <v>11678</v>
      </c>
      <c r="F10" s="76">
        <v>7969</v>
      </c>
      <c r="G10" s="76">
        <v>39502</v>
      </c>
      <c r="H10" s="76">
        <v>1589</v>
      </c>
      <c r="I10" s="76">
        <v>2877</v>
      </c>
      <c r="J10" s="76">
        <v>79192</v>
      </c>
    </row>
    <row r="11" spans="1:10" s="39" customFormat="1" ht="19.5" customHeight="1" x14ac:dyDescent="0.3">
      <c r="A11" s="64" t="s">
        <v>8</v>
      </c>
      <c r="B11" s="75" t="s">
        <v>79</v>
      </c>
      <c r="C11" s="75" t="s">
        <v>80</v>
      </c>
      <c r="D11" s="75" t="s">
        <v>73</v>
      </c>
      <c r="E11" s="75" t="s">
        <v>78</v>
      </c>
      <c r="F11" s="75" t="s">
        <v>76</v>
      </c>
      <c r="G11" s="75" t="s">
        <v>74</v>
      </c>
      <c r="H11" s="75" t="s">
        <v>72</v>
      </c>
      <c r="I11" s="75" t="s">
        <v>75</v>
      </c>
      <c r="J11" s="75" t="s">
        <v>77</v>
      </c>
    </row>
    <row r="12" spans="1:10" s="39" customFormat="1" ht="14.25" x14ac:dyDescent="0.3">
      <c r="A12" s="40" t="s">
        <v>83</v>
      </c>
      <c r="B12" s="77">
        <f>B3/B$10*100</f>
        <v>21.323690554459784</v>
      </c>
      <c r="C12" s="77">
        <f t="shared" ref="C12:J12" si="0">C3/C$10*100</f>
        <v>23.932492883285889</v>
      </c>
      <c r="D12" s="77">
        <f t="shared" si="0"/>
        <v>16.17742987606001</v>
      </c>
      <c r="E12" s="77">
        <f t="shared" si="0"/>
        <v>20.95393046754581</v>
      </c>
      <c r="F12" s="77">
        <f t="shared" si="0"/>
        <v>7.6923076923076925</v>
      </c>
      <c r="G12" s="77">
        <f t="shared" si="0"/>
        <v>36.869019290162527</v>
      </c>
      <c r="H12" s="77">
        <f t="shared" si="0"/>
        <v>13.908118313404657</v>
      </c>
      <c r="I12" s="77">
        <f t="shared" si="0"/>
        <v>15.745568300312826</v>
      </c>
      <c r="J12" s="77">
        <f t="shared" si="0"/>
        <v>27.362612385089403</v>
      </c>
    </row>
    <row r="13" spans="1:10" s="39" customFormat="1" ht="14.25" x14ac:dyDescent="0.3">
      <c r="A13" s="40" t="s">
        <v>1</v>
      </c>
      <c r="B13" s="77">
        <f t="shared" ref="B13:J13" si="1">B4/B$10*100</f>
        <v>30.26517641902257</v>
      </c>
      <c r="C13" s="77">
        <f t="shared" si="1"/>
        <v>43.147620984139898</v>
      </c>
      <c r="D13" s="77">
        <f t="shared" si="1"/>
        <v>16.2426614481409</v>
      </c>
      <c r="E13" s="77">
        <f t="shared" si="1"/>
        <v>35.048809727693097</v>
      </c>
      <c r="F13" s="77">
        <f t="shared" si="1"/>
        <v>27.105031998996111</v>
      </c>
      <c r="G13" s="77">
        <f t="shared" si="1"/>
        <v>13.822084957723661</v>
      </c>
      <c r="H13" s="77">
        <f t="shared" si="1"/>
        <v>34.36123348017621</v>
      </c>
      <c r="I13" s="77">
        <f t="shared" si="1"/>
        <v>21.863051790059089</v>
      </c>
      <c r="J13" s="77">
        <f t="shared" si="1"/>
        <v>22.756086473381149</v>
      </c>
    </row>
    <row r="14" spans="1:10" s="39" customFormat="1" ht="14.25" x14ac:dyDescent="0.3">
      <c r="A14" s="40" t="s">
        <v>3</v>
      </c>
      <c r="B14" s="77">
        <f t="shared" ref="B14:J14" si="2">B5/B$10*100</f>
        <v>32.095112864343633</v>
      </c>
      <c r="C14" s="77">
        <f t="shared" si="2"/>
        <v>24.684831232208214</v>
      </c>
      <c r="D14" s="77">
        <f t="shared" si="2"/>
        <v>41.682974559686883</v>
      </c>
      <c r="E14" s="77">
        <f t="shared" si="2"/>
        <v>30.399040931666381</v>
      </c>
      <c r="F14" s="77">
        <f t="shared" si="2"/>
        <v>38.561927468942152</v>
      </c>
      <c r="G14" s="77">
        <f t="shared" si="2"/>
        <v>30.003544124348135</v>
      </c>
      <c r="H14" s="77">
        <f t="shared" si="2"/>
        <v>32.787916928886091</v>
      </c>
      <c r="I14" s="77">
        <f t="shared" si="2"/>
        <v>44.386513729579427</v>
      </c>
      <c r="J14" s="77">
        <f t="shared" si="2"/>
        <v>31.638296797656331</v>
      </c>
    </row>
    <row r="15" spans="1:10" s="39" customFormat="1" ht="14.25" x14ac:dyDescent="0.3">
      <c r="A15" s="40" t="s">
        <v>2</v>
      </c>
      <c r="B15" s="77">
        <f t="shared" ref="B15:J15" si="3">B6/B$10*100</f>
        <v>7.9552925706771855</v>
      </c>
      <c r="C15" s="77">
        <f t="shared" si="3"/>
        <v>4.7173647824318827</v>
      </c>
      <c r="D15" s="77">
        <f t="shared" si="3"/>
        <v>16.503587736464446</v>
      </c>
      <c r="E15" s="77">
        <f t="shared" si="3"/>
        <v>10.455557458468915</v>
      </c>
      <c r="F15" s="77">
        <f t="shared" si="3"/>
        <v>17.831597440080309</v>
      </c>
      <c r="G15" s="77">
        <f t="shared" si="3"/>
        <v>9.1387777834033717</v>
      </c>
      <c r="H15" s="77">
        <f t="shared" si="3"/>
        <v>9.8174952800503466</v>
      </c>
      <c r="I15" s="77">
        <f>I6/I$10*100</f>
        <v>9.9409106708376793</v>
      </c>
      <c r="J15" s="77">
        <f t="shared" si="3"/>
        <v>9.9820688958480659</v>
      </c>
    </row>
    <row r="16" spans="1:10" s="39" customFormat="1" ht="14.25" x14ac:dyDescent="0.3">
      <c r="A16" s="40" t="s">
        <v>9</v>
      </c>
      <c r="B16" s="77">
        <f t="shared" ref="B16:J16" si="4">B7/B$10*100</f>
        <v>8.3497698882314264</v>
      </c>
      <c r="C16" s="77">
        <f t="shared" si="4"/>
        <v>3.4770231801545344</v>
      </c>
      <c r="D16" s="77">
        <f t="shared" si="4"/>
        <v>9.1976516634050878</v>
      </c>
      <c r="E16" s="77">
        <f t="shared" si="4"/>
        <v>3.1084089741394072</v>
      </c>
      <c r="F16" s="77">
        <f t="shared" si="4"/>
        <v>8.8091353996737354</v>
      </c>
      <c r="G16" s="77">
        <f t="shared" si="4"/>
        <v>10.131132600880969</v>
      </c>
      <c r="H16" s="77">
        <f t="shared" si="4"/>
        <v>9.0623033354310891</v>
      </c>
      <c r="I16" s="77">
        <f t="shared" si="4"/>
        <v>8.0639555092109827</v>
      </c>
      <c r="J16" s="77">
        <f t="shared" si="4"/>
        <v>8.2293666026871399</v>
      </c>
    </row>
    <row r="17" spans="1:14" s="39" customFormat="1" ht="13.9" customHeight="1" x14ac:dyDescent="0.3">
      <c r="A17" s="40" t="s">
        <v>4</v>
      </c>
      <c r="B17" s="77">
        <f t="shared" ref="B17:J17" si="5">B8/B$10*100</f>
        <v>1.0957703265395573E-2</v>
      </c>
      <c r="C17" s="77">
        <f t="shared" si="5"/>
        <v>0</v>
      </c>
      <c r="D17" s="77">
        <f t="shared" si="5"/>
        <v>0.19569471624266144</v>
      </c>
      <c r="E17" s="77">
        <f t="shared" si="5"/>
        <v>2.5689330364788491E-2</v>
      </c>
      <c r="F17" s="77">
        <f t="shared" si="5"/>
        <v>0</v>
      </c>
      <c r="G17" s="77">
        <f t="shared" si="5"/>
        <v>3.2909726089818236E-2</v>
      </c>
      <c r="H17" s="77">
        <f t="shared" si="5"/>
        <v>6.293266205160479E-2</v>
      </c>
      <c r="I17" s="77">
        <f t="shared" si="5"/>
        <v>0</v>
      </c>
      <c r="J17" s="77">
        <f t="shared" si="5"/>
        <v>2.6517830083846852E-2</v>
      </c>
      <c r="M17" s="41"/>
      <c r="N17" s="41"/>
    </row>
    <row r="18" spans="1:14" s="39" customFormat="1" ht="14.25" x14ac:dyDescent="0.3">
      <c r="A18" s="40" t="s">
        <v>5</v>
      </c>
      <c r="B18" s="77">
        <f t="shared" ref="B18:J18" si="6">B9/B$10*100</f>
        <v>0</v>
      </c>
      <c r="C18" s="77">
        <f t="shared" si="6"/>
        <v>4.0666937779585195E-2</v>
      </c>
      <c r="D18" s="77">
        <f t="shared" si="6"/>
        <v>0</v>
      </c>
      <c r="E18" s="77">
        <f t="shared" si="6"/>
        <v>8.5631101215961625E-3</v>
      </c>
      <c r="F18" s="77">
        <f t="shared" si="6"/>
        <v>0</v>
      </c>
      <c r="G18" s="77">
        <f t="shared" si="6"/>
        <v>2.53151739152448E-3</v>
      </c>
      <c r="H18" s="77">
        <f t="shared" si="6"/>
        <v>0</v>
      </c>
      <c r="I18" s="77">
        <f t="shared" si="6"/>
        <v>0</v>
      </c>
      <c r="J18" s="77">
        <f t="shared" si="6"/>
        <v>5.0510152540660675E-3</v>
      </c>
      <c r="M18" s="41"/>
      <c r="N18" s="41"/>
    </row>
    <row r="19" spans="1:14" s="39" customFormat="1" ht="14.25" x14ac:dyDescent="0.3">
      <c r="A19" s="40" t="s">
        <v>0</v>
      </c>
      <c r="B19" s="77">
        <f t="shared" ref="B19:J19" si="7">B10/B$10*100</f>
        <v>100</v>
      </c>
      <c r="C19" s="77">
        <f t="shared" si="7"/>
        <v>100</v>
      </c>
      <c r="D19" s="77">
        <f t="shared" si="7"/>
        <v>100</v>
      </c>
      <c r="E19" s="77">
        <f t="shared" si="7"/>
        <v>100</v>
      </c>
      <c r="F19" s="77">
        <f t="shared" si="7"/>
        <v>100</v>
      </c>
      <c r="G19" s="77">
        <f t="shared" si="7"/>
        <v>100</v>
      </c>
      <c r="H19" s="77">
        <f t="shared" si="7"/>
        <v>100</v>
      </c>
      <c r="I19" s="77">
        <f t="shared" si="7"/>
        <v>100</v>
      </c>
      <c r="J19" s="77">
        <f t="shared" si="7"/>
        <v>100</v>
      </c>
      <c r="M19" s="41"/>
      <c r="N19" s="41"/>
    </row>
    <row r="20" spans="1:14" ht="16.5" customHeight="1" x14ac:dyDescent="0.3">
      <c r="A20" s="17" t="s">
        <v>97</v>
      </c>
    </row>
    <row r="21" spans="1:14" x14ac:dyDescent="0.3">
      <c r="A21" s="11" t="s">
        <v>162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activeCell="A2" sqref="A2"/>
    </sheetView>
  </sheetViews>
  <sheetFormatPr defaultColWidth="10.6640625" defaultRowHeight="13.5" x14ac:dyDescent="0.3"/>
  <cols>
    <col min="1" max="1" width="27.83203125" style="42" customWidth="1"/>
    <col min="2" max="10" width="7.33203125" style="42" customWidth="1"/>
    <col min="11" max="16384" width="10.6640625" style="42"/>
  </cols>
  <sheetData>
    <row r="1" spans="1:12" ht="54.75" customHeight="1" x14ac:dyDescent="0.3">
      <c r="A1" s="119" t="s">
        <v>171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2" ht="14.25" x14ac:dyDescent="0.3">
      <c r="A2" s="65"/>
      <c r="B2" s="80" t="s">
        <v>18</v>
      </c>
      <c r="C2" s="80" t="s">
        <v>17</v>
      </c>
      <c r="D2" s="80" t="s">
        <v>19</v>
      </c>
      <c r="E2" s="80" t="s">
        <v>16</v>
      </c>
      <c r="F2" s="80" t="s">
        <v>15</v>
      </c>
      <c r="G2" s="80" t="s">
        <v>13</v>
      </c>
      <c r="H2" s="80" t="s">
        <v>6</v>
      </c>
      <c r="I2" s="80" t="s">
        <v>14</v>
      </c>
      <c r="J2" s="80" t="s">
        <v>20</v>
      </c>
    </row>
    <row r="3" spans="1:12" x14ac:dyDescent="0.3">
      <c r="A3" s="43" t="s">
        <v>52</v>
      </c>
      <c r="B3" s="81">
        <v>309</v>
      </c>
      <c r="C3" s="81">
        <v>210</v>
      </c>
      <c r="D3" s="81">
        <v>34</v>
      </c>
      <c r="E3" s="81">
        <v>464</v>
      </c>
      <c r="F3" s="81">
        <v>95</v>
      </c>
      <c r="G3" s="81">
        <v>2453</v>
      </c>
      <c r="H3" s="81">
        <v>27</v>
      </c>
      <c r="I3" s="81">
        <v>69</v>
      </c>
      <c r="J3" s="81">
        <v>3661</v>
      </c>
      <c r="K3" s="44" t="str">
        <f>PROPER(A3)</f>
        <v>Romania</v>
      </c>
      <c r="L3" s="83">
        <f>J3</f>
        <v>3661</v>
      </c>
    </row>
    <row r="4" spans="1:12" x14ac:dyDescent="0.3">
      <c r="A4" s="43" t="s">
        <v>53</v>
      </c>
      <c r="B4" s="81">
        <v>453</v>
      </c>
      <c r="C4" s="81">
        <v>174</v>
      </c>
      <c r="D4" s="81">
        <v>93</v>
      </c>
      <c r="E4" s="81">
        <v>514</v>
      </c>
      <c r="F4" s="81">
        <v>278</v>
      </c>
      <c r="G4" s="81">
        <v>1119</v>
      </c>
      <c r="H4" s="81">
        <v>62</v>
      </c>
      <c r="I4" s="81">
        <v>155</v>
      </c>
      <c r="J4" s="81">
        <v>2848</v>
      </c>
      <c r="K4" s="44" t="str">
        <f>PROPER(A4)</f>
        <v>Marocco</v>
      </c>
      <c r="L4" s="83">
        <f>J4</f>
        <v>2848</v>
      </c>
    </row>
    <row r="5" spans="1:12" x14ac:dyDescent="0.3">
      <c r="A5" s="43" t="s">
        <v>54</v>
      </c>
      <c r="B5" s="81">
        <v>340</v>
      </c>
      <c r="C5" s="81">
        <v>229</v>
      </c>
      <c r="D5" s="81">
        <v>4</v>
      </c>
      <c r="E5" s="81">
        <v>597</v>
      </c>
      <c r="F5" s="81">
        <v>193</v>
      </c>
      <c r="G5" s="81">
        <v>442</v>
      </c>
      <c r="H5" s="81">
        <v>21</v>
      </c>
      <c r="I5" s="81">
        <v>48</v>
      </c>
      <c r="J5" s="81">
        <v>1874</v>
      </c>
      <c r="K5" s="44" t="str">
        <f>PROPER(A5)</f>
        <v>Albania</v>
      </c>
      <c r="L5" s="83">
        <f>J5</f>
        <v>1874</v>
      </c>
    </row>
    <row r="6" spans="1:12" x14ac:dyDescent="0.3">
      <c r="A6" s="43" t="s">
        <v>55</v>
      </c>
      <c r="B6" s="81">
        <v>94</v>
      </c>
      <c r="C6" s="81">
        <v>74</v>
      </c>
      <c r="D6" s="81">
        <v>20</v>
      </c>
      <c r="E6" s="81">
        <v>73</v>
      </c>
      <c r="F6" s="81">
        <v>91</v>
      </c>
      <c r="G6" s="81">
        <v>518</v>
      </c>
      <c r="H6" s="81">
        <v>1</v>
      </c>
      <c r="I6" s="81">
        <v>27</v>
      </c>
      <c r="J6" s="81">
        <v>898</v>
      </c>
      <c r="K6" s="44" t="str">
        <f>PROPER(A6)</f>
        <v>Nigeria</v>
      </c>
      <c r="L6" s="83">
        <f>J6</f>
        <v>898</v>
      </c>
    </row>
    <row r="7" spans="1:12" x14ac:dyDescent="0.3">
      <c r="A7" s="43" t="s">
        <v>56</v>
      </c>
      <c r="B7" s="81">
        <v>37</v>
      </c>
      <c r="C7" s="81">
        <v>14</v>
      </c>
      <c r="D7" s="81">
        <v>6</v>
      </c>
      <c r="E7" s="81">
        <v>51</v>
      </c>
      <c r="F7" s="81">
        <v>75</v>
      </c>
      <c r="G7" s="81">
        <v>467</v>
      </c>
      <c r="H7" s="81">
        <v>18</v>
      </c>
      <c r="I7" s="81">
        <v>18</v>
      </c>
      <c r="J7" s="81">
        <v>686</v>
      </c>
      <c r="K7" s="44" t="str">
        <f>PROPER(A7)</f>
        <v>Egitto</v>
      </c>
      <c r="L7" s="83">
        <f>J7</f>
        <v>686</v>
      </c>
    </row>
    <row r="8" spans="1:12" x14ac:dyDescent="0.3">
      <c r="A8" s="43" t="s">
        <v>117</v>
      </c>
      <c r="B8" s="81">
        <v>40</v>
      </c>
      <c r="C8" s="81">
        <v>14</v>
      </c>
      <c r="D8" s="81">
        <v>11</v>
      </c>
      <c r="E8" s="81">
        <v>91</v>
      </c>
      <c r="F8" s="81">
        <v>43</v>
      </c>
      <c r="G8" s="81">
        <v>223</v>
      </c>
      <c r="H8" s="81">
        <v>10</v>
      </c>
      <c r="I8" s="81">
        <v>22</v>
      </c>
      <c r="J8" s="81">
        <v>454</v>
      </c>
      <c r="K8" s="44" t="s">
        <v>42</v>
      </c>
      <c r="L8" s="83">
        <f>J24-SUM(L3:L7)</f>
        <v>4708</v>
      </c>
    </row>
    <row r="9" spans="1:12" x14ac:dyDescent="0.3">
      <c r="A9" s="43" t="s">
        <v>84</v>
      </c>
      <c r="B9" s="81">
        <v>9</v>
      </c>
      <c r="C9" s="81">
        <v>9</v>
      </c>
      <c r="D9" s="81">
        <v>7</v>
      </c>
      <c r="E9" s="81">
        <v>9</v>
      </c>
      <c r="F9" s="81">
        <v>51</v>
      </c>
      <c r="G9" s="81">
        <v>347</v>
      </c>
      <c r="H9" s="81">
        <v>5</v>
      </c>
      <c r="I9" s="81">
        <v>16</v>
      </c>
      <c r="J9" s="81">
        <v>453</v>
      </c>
    </row>
    <row r="10" spans="1:12" x14ac:dyDescent="0.3">
      <c r="A10" s="43" t="s">
        <v>65</v>
      </c>
      <c r="B10" s="81">
        <v>55</v>
      </c>
      <c r="C10" s="81">
        <v>15</v>
      </c>
      <c r="D10" s="81">
        <v>15</v>
      </c>
      <c r="E10" s="81">
        <v>37</v>
      </c>
      <c r="F10" s="81">
        <v>116</v>
      </c>
      <c r="G10" s="81">
        <v>128</v>
      </c>
      <c r="H10" s="81">
        <v>53</v>
      </c>
      <c r="I10" s="81">
        <v>21</v>
      </c>
      <c r="J10" s="81">
        <v>440</v>
      </c>
    </row>
    <row r="11" spans="1:12" x14ac:dyDescent="0.3">
      <c r="A11" s="43" t="s">
        <v>63</v>
      </c>
      <c r="B11" s="81">
        <v>38</v>
      </c>
      <c r="C11" s="81">
        <v>5</v>
      </c>
      <c r="D11" s="81">
        <v>1</v>
      </c>
      <c r="E11" s="81">
        <v>91</v>
      </c>
      <c r="F11" s="81">
        <v>77</v>
      </c>
      <c r="G11" s="81">
        <v>48</v>
      </c>
      <c r="H11" s="81">
        <v>2</v>
      </c>
      <c r="I11" s="81">
        <v>6</v>
      </c>
      <c r="J11" s="81">
        <v>268</v>
      </c>
    </row>
    <row r="12" spans="1:12" x14ac:dyDescent="0.3">
      <c r="A12" s="43" t="s">
        <v>59</v>
      </c>
      <c r="B12" s="81">
        <v>17</v>
      </c>
      <c r="C12" s="81">
        <v>11</v>
      </c>
      <c r="D12" s="81">
        <v>2</v>
      </c>
      <c r="E12" s="81">
        <v>29</v>
      </c>
      <c r="F12" s="81">
        <v>75</v>
      </c>
      <c r="G12" s="81">
        <v>68</v>
      </c>
      <c r="H12" s="81">
        <v>15</v>
      </c>
      <c r="I12" s="81">
        <v>17</v>
      </c>
      <c r="J12" s="81">
        <v>234</v>
      </c>
    </row>
    <row r="13" spans="1:12" x14ac:dyDescent="0.3">
      <c r="A13" s="43" t="s">
        <v>58</v>
      </c>
      <c r="B13" s="81">
        <v>17</v>
      </c>
      <c r="C13" s="81">
        <v>22</v>
      </c>
      <c r="D13" s="81">
        <v>1</v>
      </c>
      <c r="E13" s="81">
        <v>20</v>
      </c>
      <c r="F13" s="81">
        <v>8</v>
      </c>
      <c r="G13" s="81">
        <v>146</v>
      </c>
      <c r="H13" s="81">
        <v>2</v>
      </c>
      <c r="I13" s="81">
        <v>3</v>
      </c>
      <c r="J13" s="81">
        <v>219</v>
      </c>
    </row>
    <row r="14" spans="1:12" x14ac:dyDescent="0.3">
      <c r="A14" s="43" t="s">
        <v>120</v>
      </c>
      <c r="B14" s="81">
        <v>30</v>
      </c>
      <c r="C14" s="81">
        <v>103</v>
      </c>
      <c r="D14" s="81">
        <v>3</v>
      </c>
      <c r="E14" s="81">
        <v>72</v>
      </c>
      <c r="F14" s="81">
        <v>0</v>
      </c>
      <c r="G14" s="81">
        <v>6</v>
      </c>
      <c r="H14" s="81">
        <v>3</v>
      </c>
      <c r="I14" s="81">
        <v>1</v>
      </c>
      <c r="J14" s="81">
        <v>218</v>
      </c>
    </row>
    <row r="15" spans="1:12" x14ac:dyDescent="0.3">
      <c r="A15" s="43" t="s">
        <v>57</v>
      </c>
      <c r="B15" s="81">
        <v>25</v>
      </c>
      <c r="C15" s="81">
        <v>10</v>
      </c>
      <c r="D15" s="81">
        <v>2</v>
      </c>
      <c r="E15" s="81">
        <v>26</v>
      </c>
      <c r="F15" s="81">
        <v>36</v>
      </c>
      <c r="G15" s="81">
        <v>81</v>
      </c>
      <c r="H15" s="81">
        <v>9</v>
      </c>
      <c r="I15" s="81">
        <v>5</v>
      </c>
      <c r="J15" s="81">
        <v>194</v>
      </c>
    </row>
    <row r="16" spans="1:12" x14ac:dyDescent="0.3">
      <c r="A16" s="43" t="s">
        <v>86</v>
      </c>
      <c r="B16" s="81">
        <v>17</v>
      </c>
      <c r="C16" s="81">
        <v>5</v>
      </c>
      <c r="D16" s="81">
        <v>2</v>
      </c>
      <c r="E16" s="81">
        <v>8</v>
      </c>
      <c r="F16" s="81">
        <v>89</v>
      </c>
      <c r="G16" s="81">
        <v>40</v>
      </c>
      <c r="H16" s="81">
        <v>0</v>
      </c>
      <c r="I16" s="81">
        <v>10</v>
      </c>
      <c r="J16" s="81">
        <v>171</v>
      </c>
    </row>
    <row r="17" spans="1:10" x14ac:dyDescent="0.3">
      <c r="A17" s="43" t="s">
        <v>90</v>
      </c>
      <c r="B17" s="81">
        <v>4</v>
      </c>
      <c r="C17" s="81">
        <v>1</v>
      </c>
      <c r="D17" s="81">
        <v>0</v>
      </c>
      <c r="E17" s="81">
        <v>10</v>
      </c>
      <c r="F17" s="81">
        <v>42</v>
      </c>
      <c r="G17" s="81">
        <v>79</v>
      </c>
      <c r="H17" s="81">
        <v>5</v>
      </c>
      <c r="I17" s="81">
        <v>3</v>
      </c>
      <c r="J17" s="81">
        <v>144</v>
      </c>
    </row>
    <row r="18" spans="1:10" x14ac:dyDescent="0.3">
      <c r="A18" s="43" t="s">
        <v>85</v>
      </c>
      <c r="B18" s="81">
        <v>15</v>
      </c>
      <c r="C18" s="81">
        <v>1</v>
      </c>
      <c r="D18" s="81">
        <v>6</v>
      </c>
      <c r="E18" s="81">
        <v>9</v>
      </c>
      <c r="F18" s="81">
        <v>24</v>
      </c>
      <c r="G18" s="81">
        <v>69</v>
      </c>
      <c r="H18" s="81">
        <v>1</v>
      </c>
      <c r="I18" s="81">
        <v>7</v>
      </c>
      <c r="J18" s="81">
        <v>132</v>
      </c>
    </row>
    <row r="19" spans="1:10" x14ac:dyDescent="0.3">
      <c r="A19" s="43" t="s">
        <v>62</v>
      </c>
      <c r="B19" s="81">
        <v>2</v>
      </c>
      <c r="C19" s="81">
        <v>0</v>
      </c>
      <c r="D19" s="81">
        <v>10</v>
      </c>
      <c r="E19" s="81">
        <v>20</v>
      </c>
      <c r="F19" s="81">
        <v>4</v>
      </c>
      <c r="G19" s="81">
        <v>94</v>
      </c>
      <c r="H19" s="81">
        <v>1</v>
      </c>
      <c r="I19" s="81">
        <v>0</v>
      </c>
      <c r="J19" s="81">
        <v>131</v>
      </c>
    </row>
    <row r="20" spans="1:10" x14ac:dyDescent="0.3">
      <c r="A20" s="43" t="s">
        <v>64</v>
      </c>
      <c r="B20" s="81">
        <v>10</v>
      </c>
      <c r="C20" s="81">
        <v>6</v>
      </c>
      <c r="D20" s="81">
        <v>4</v>
      </c>
      <c r="E20" s="81">
        <v>14</v>
      </c>
      <c r="F20" s="81">
        <v>11</v>
      </c>
      <c r="G20" s="81">
        <v>80</v>
      </c>
      <c r="H20" s="81">
        <v>2</v>
      </c>
      <c r="I20" s="81">
        <v>2</v>
      </c>
      <c r="J20" s="81">
        <v>129</v>
      </c>
    </row>
    <row r="21" spans="1:10" x14ac:dyDescent="0.3">
      <c r="A21" s="43" t="s">
        <v>61</v>
      </c>
      <c r="B21" s="81">
        <v>5</v>
      </c>
      <c r="C21" s="81">
        <v>11</v>
      </c>
      <c r="D21" s="81">
        <v>0</v>
      </c>
      <c r="E21" s="81">
        <v>51</v>
      </c>
      <c r="F21" s="81">
        <v>9</v>
      </c>
      <c r="G21" s="81">
        <v>39</v>
      </c>
      <c r="H21" s="81">
        <v>0</v>
      </c>
      <c r="I21" s="81">
        <v>2</v>
      </c>
      <c r="J21" s="81">
        <v>117</v>
      </c>
    </row>
    <row r="22" spans="1:10" x14ac:dyDescent="0.3">
      <c r="A22" s="43" t="s">
        <v>60</v>
      </c>
      <c r="B22" s="81">
        <v>42</v>
      </c>
      <c r="C22" s="81">
        <v>1</v>
      </c>
      <c r="D22" s="81">
        <v>0</v>
      </c>
      <c r="E22" s="81">
        <v>3</v>
      </c>
      <c r="F22" s="81">
        <v>4</v>
      </c>
      <c r="G22" s="81">
        <v>27</v>
      </c>
      <c r="H22" s="81">
        <v>7</v>
      </c>
      <c r="I22" s="81">
        <v>1</v>
      </c>
      <c r="J22" s="81">
        <v>85</v>
      </c>
    </row>
    <row r="23" spans="1:10" x14ac:dyDescent="0.3">
      <c r="A23" s="43" t="s">
        <v>42</v>
      </c>
      <c r="B23" s="81">
        <v>195</v>
      </c>
      <c r="C23" s="81">
        <v>63</v>
      </c>
      <c r="D23" s="81">
        <v>38</v>
      </c>
      <c r="E23" s="81">
        <v>210</v>
      </c>
      <c r="F23" s="81">
        <v>144</v>
      </c>
      <c r="G23" s="81">
        <v>564</v>
      </c>
      <c r="H23" s="81">
        <v>33</v>
      </c>
      <c r="I23" s="81">
        <v>72</v>
      </c>
      <c r="J23" s="81">
        <v>1319</v>
      </c>
    </row>
    <row r="24" spans="1:10" ht="14.25" x14ac:dyDescent="0.3">
      <c r="A24" s="66" t="s">
        <v>45</v>
      </c>
      <c r="B24" s="82">
        <v>1754</v>
      </c>
      <c r="C24" s="82">
        <v>978</v>
      </c>
      <c r="D24" s="82">
        <v>259</v>
      </c>
      <c r="E24" s="82">
        <v>2399</v>
      </c>
      <c r="F24" s="82">
        <v>1465</v>
      </c>
      <c r="G24" s="82">
        <v>7038</v>
      </c>
      <c r="H24" s="82">
        <v>277</v>
      </c>
      <c r="I24" s="82">
        <v>505</v>
      </c>
      <c r="J24" s="82">
        <v>14675</v>
      </c>
    </row>
    <row r="25" spans="1:10" x14ac:dyDescent="0.3">
      <c r="A25" s="17" t="s">
        <v>97</v>
      </c>
    </row>
    <row r="26" spans="1:10" x14ac:dyDescent="0.3">
      <c r="A26" s="42" t="s">
        <v>111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</vt:i4>
      </vt:variant>
    </vt:vector>
  </HeadingPairs>
  <TitlesOfParts>
    <vt:vector size="15" baseType="lpstr">
      <vt:lpstr>Indice</vt:lpstr>
      <vt:lpstr>tab_h1</vt:lpstr>
      <vt:lpstr>fig_h1</vt:lpstr>
      <vt:lpstr>tab_h2</vt:lpstr>
      <vt:lpstr>fig_h2</vt:lpstr>
      <vt:lpstr>fig_h3</vt:lpstr>
      <vt:lpstr>fig_h4</vt:lpstr>
      <vt:lpstr>tab_h3</vt:lpstr>
      <vt:lpstr>tab_h4_fig_h5</vt:lpstr>
      <vt:lpstr>tab_h5_fig_h6</vt:lpstr>
      <vt:lpstr>tab_h6_fig_h7</vt:lpstr>
      <vt:lpstr>tab_h7_fig_h8</vt:lpstr>
      <vt:lpstr>fig_h9</vt:lpstr>
      <vt:lpstr>fig_h10</vt:lpstr>
      <vt:lpstr>fig_h1!Area_stampa</vt:lpstr>
    </vt:vector>
  </TitlesOfParts>
  <Company>IRES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NANNI</dc:creator>
  <cp:lastModifiedBy>NANNI2021</cp:lastModifiedBy>
  <cp:lastPrinted>2013-11-19T16:00:39Z</cp:lastPrinted>
  <dcterms:created xsi:type="dcterms:W3CDTF">2002-12-24T14:54:47Z</dcterms:created>
  <dcterms:modified xsi:type="dcterms:W3CDTF">2024-11-28T11:07:01Z</dcterms:modified>
</cp:coreProperties>
</file>