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l mio Drive\@_OSSERVATORIO_scuola\@Osserv2024_as2022_23\02_Rapporto_Appendice\"/>
    </mc:Choice>
  </mc:AlternateContent>
  <bookViews>
    <workbookView xWindow="0" yWindow="0" windowWidth="19200" windowHeight="6870" tabRatio="699"/>
  </bookViews>
  <sheets>
    <sheet name="Indice " sheetId="13" r:id="rId1"/>
    <sheet name="fig_f1" sheetId="1" r:id="rId2"/>
    <sheet name="tab_f1" sheetId="2" r:id="rId3"/>
    <sheet name="fig_f2" sheetId="3" r:id="rId4"/>
    <sheet name="fig_f3" sheetId="4" r:id="rId5"/>
    <sheet name="fig_f4" sheetId="11" r:id="rId6"/>
    <sheet name="fig_f5" sheetId="15" r:id="rId7"/>
    <sheet name="fig_f6" sheetId="16" r:id="rId8"/>
    <sheet name="fig_f7" sheetId="10" r:id="rId9"/>
    <sheet name="fig_f8" sheetId="5" r:id="rId10"/>
    <sheet name="tab_f2" sheetId="6" r:id="rId11"/>
    <sheet name="fig_f9" sheetId="7" r:id="rId12"/>
    <sheet name="tab_f3" sheetId="8" r:id="rId13"/>
    <sheet name="fig_f10" sheetId="9" r:id="rId14"/>
  </sheets>
  <externalReferences>
    <externalReference r:id="rId15"/>
    <externalReference r:id="rId16"/>
  </externalReferences>
  <definedNames>
    <definedName name="appo_contatore" localSheetId="6">#REF!</definedName>
    <definedName name="appo_contatore" localSheetId="7">#REF!</definedName>
    <definedName name="appo_contatore">#REF!</definedName>
    <definedName name="appoFonte" localSheetId="6">#REF!</definedName>
    <definedName name="appoFonte" localSheetId="7">#REF!</definedName>
    <definedName name="appoFonte">#REF!</definedName>
    <definedName name="appoTitolo" localSheetId="6">#REF!</definedName>
    <definedName name="appoTitolo" localSheetId="7">#REF!</definedName>
    <definedName name="appoTitolo">#REF!</definedName>
    <definedName name="_xlnm.Print_Area" localSheetId="4">fig_f3!$A$1:$J$25</definedName>
    <definedName name="_xlnm.Print_Area" localSheetId="9">fig_f8!$A$1:$J$30</definedName>
    <definedName name="_xlnm.Print_Area" localSheetId="0">'Indice '!$A$3:$B$13</definedName>
    <definedName name="box" localSheetId="6">#REF!</definedName>
    <definedName name="box" localSheetId="7">#REF!</definedName>
    <definedName name="box">#REF!</definedName>
    <definedName name="Fonte" localSheetId="6">#REF!</definedName>
    <definedName name="Fonte" localSheetId="7">#REF!</definedName>
    <definedName name="Fonte">#REF!</definedName>
    <definedName name="fonte1">[1]APRE!$H$1:$H$2</definedName>
    <definedName name="InputDir" localSheetId="13">#REF!</definedName>
    <definedName name="InputDir" localSheetId="3">#REF!</definedName>
    <definedName name="InputDir" localSheetId="6">#REF!</definedName>
    <definedName name="InputDir" localSheetId="7">#REF!</definedName>
    <definedName name="InputDir">#REF!</definedName>
    <definedName name="Lcolonna1" localSheetId="6">#REF!</definedName>
    <definedName name="Lcolonna1" localSheetId="7">#REF!</definedName>
    <definedName name="Lcolonna1">#REF!</definedName>
    <definedName name="nota4" localSheetId="13">[2]Note!#REF!</definedName>
    <definedName name="nota4" localSheetId="3">[2]Note!#REF!</definedName>
    <definedName name="nota4" localSheetId="6">[2]Note!#REF!</definedName>
    <definedName name="nota4" localSheetId="7">[2]Note!#REF!</definedName>
    <definedName name="nota4" localSheetId="0">[2]Note!#REF!</definedName>
    <definedName name="nota4">[2]Note!#REF!</definedName>
    <definedName name="numtestata" localSheetId="6">#REF!</definedName>
    <definedName name="numtestata" localSheetId="7">#REF!</definedName>
    <definedName name="numtestata">#REF!</definedName>
    <definedName name="OuputDir" localSheetId="13">#REF!</definedName>
    <definedName name="OuputDir" localSheetId="3">#REF!</definedName>
    <definedName name="OuputDir" localSheetId="6">#REF!</definedName>
    <definedName name="OuputDir" localSheetId="7">#REF!</definedName>
    <definedName name="OuputDir">#REF!</definedName>
    <definedName name="OutputDir" localSheetId="13">#REF!</definedName>
    <definedName name="OutputDir" localSheetId="3">#REF!</definedName>
    <definedName name="OutputDir" localSheetId="6">#REF!</definedName>
    <definedName name="OutputDir" localSheetId="7">#REF!</definedName>
    <definedName name="OutputDir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4" l="1"/>
  <c r="E8" i="4"/>
  <c r="E6" i="4"/>
  <c r="B27" i="5" l="1"/>
  <c r="O25" i="9" l="1"/>
  <c r="C39" i="8"/>
  <c r="D39" i="8"/>
  <c r="E39" i="8"/>
  <c r="F39" i="8"/>
  <c r="G39" i="8"/>
  <c r="H39" i="8"/>
  <c r="I39" i="8"/>
  <c r="J39" i="8"/>
  <c r="B39" i="8"/>
  <c r="N25" i="9" l="1"/>
  <c r="P24" i="7"/>
  <c r="C12" i="1" l="1"/>
  <c r="C13" i="1"/>
  <c r="C14" i="1"/>
  <c r="C15" i="1"/>
  <c r="C16" i="1"/>
  <c r="C17" i="1"/>
  <c r="C11" i="1"/>
  <c r="C10" i="1"/>
  <c r="M25" i="9" l="1"/>
  <c r="B12" i="13" l="1"/>
  <c r="B11" i="13"/>
  <c r="L25" i="9" l="1"/>
  <c r="P26" i="7" l="1"/>
  <c r="P25" i="7"/>
  <c r="P23" i="9" l="1"/>
  <c r="P24" i="9" l="1"/>
  <c r="B19" i="13"/>
  <c r="B18" i="13"/>
  <c r="B17" i="13"/>
  <c r="B16" i="13"/>
  <c r="B15" i="13"/>
  <c r="B10" i="13" l="1"/>
  <c r="B8" i="13"/>
  <c r="B7" i="13" l="1"/>
  <c r="B14" i="13"/>
  <c r="B9" i="13" l="1"/>
  <c r="B6" i="13" l="1"/>
  <c r="G25" i="9" l="1"/>
  <c r="H25" i="9"/>
  <c r="I25" i="9"/>
  <c r="P25" i="9"/>
  <c r="C26" i="5"/>
  <c r="C23" i="5"/>
  <c r="C24" i="5" l="1"/>
  <c r="C25" i="5"/>
</calcChain>
</file>

<file path=xl/sharedStrings.xml><?xml version="1.0" encoding="utf-8"?>
<sst xmlns="http://schemas.openxmlformats.org/spreadsheetml/2006/main" count="292" uniqueCount="222">
  <si>
    <t>Totale</t>
  </si>
  <si>
    <t>Femmine</t>
  </si>
  <si>
    <t>Maschi</t>
  </si>
  <si>
    <t>Per   sesso</t>
  </si>
  <si>
    <t>I</t>
  </si>
  <si>
    <t>II</t>
  </si>
  <si>
    <t>III</t>
  </si>
  <si>
    <t>IV</t>
  </si>
  <si>
    <t>-</t>
  </si>
  <si>
    <t>V</t>
  </si>
  <si>
    <t>Per anno di corso</t>
  </si>
  <si>
    <t>% promossi con giudizio sospeso</t>
  </si>
  <si>
    <t>% respinti a giugno</t>
  </si>
  <si>
    <t>% promossi a giugno</t>
  </si>
  <si>
    <t>Fonte: Rilevazione Scolastica della Regione Piemonte. Elaborazioni Ires</t>
  </si>
  <si>
    <t>Esclusi gli allievi esterni (privatisti)</t>
  </si>
  <si>
    <r>
      <rPr>
        <vertAlign val="superscript"/>
        <sz val="8"/>
        <color theme="2" tint="-0.749992370372631"/>
        <rFont val="Century Gothic"/>
        <family val="2"/>
      </rPr>
      <t>(5)</t>
    </r>
    <r>
      <rPr>
        <sz val="8"/>
        <color theme="2" tint="-0.749992370372631"/>
        <rFont val="Century Gothic"/>
        <family val="2"/>
      </rPr>
      <t xml:space="preserve"> promossi a giugno con sospensione del giudizio, sono i giovani che devono sostener il test di verifica a settembre per accedere all'anno successivo.</t>
    </r>
  </si>
  <si>
    <r>
      <rPr>
        <vertAlign val="superscript"/>
        <sz val="8"/>
        <color theme="2" tint="-0.749992370372631"/>
        <rFont val="Century Gothic"/>
        <family val="2"/>
      </rPr>
      <t>(4)</t>
    </r>
    <r>
      <rPr>
        <sz val="8"/>
        <color theme="2" tint="-0.749992370372631"/>
        <rFont val="Century Gothic"/>
        <family val="2"/>
      </rPr>
      <t xml:space="preserve"> Respinti a giugno ogni 100 scrutinati. Al V anno i respinti sono conteggiati ogni 100 esaminati.</t>
    </r>
  </si>
  <si>
    <r>
      <rPr>
        <vertAlign val="superscript"/>
        <sz val="8"/>
        <color theme="2" tint="-0.749992370372631"/>
        <rFont val="Century Gothic"/>
        <family val="2"/>
      </rPr>
      <t xml:space="preserve">(3) </t>
    </r>
    <r>
      <rPr>
        <sz val="8"/>
        <color theme="2" tint="-0.749992370372631"/>
        <rFont val="Century Gothic"/>
        <family val="2"/>
      </rPr>
      <t>allievi non ammessi allo scrutinio ogni 100 iscritti; al quinto anno sono compresi in questo insieme anche coloro che ammessi allo scrutinio non lo hanno superato.</t>
    </r>
  </si>
  <si>
    <r>
      <rPr>
        <vertAlign val="superscript"/>
        <sz val="8"/>
        <color theme="2" tint="-0.749992370372631"/>
        <rFont val="Century Gothic"/>
        <family val="2"/>
      </rPr>
      <t>(2)</t>
    </r>
    <r>
      <rPr>
        <sz val="8"/>
        <color theme="2" tint="-0.749992370372631"/>
        <rFont val="Century Gothic"/>
        <family val="2"/>
      </rPr>
      <t xml:space="preserve"> allievi che hanno un'età più elevata rispetto a quella regolare per la classe frequentata (ogni 100 iscritti).</t>
    </r>
  </si>
  <si>
    <r>
      <rPr>
        <vertAlign val="superscript"/>
        <sz val="8"/>
        <color theme="2" tint="-0.749992370372631"/>
        <rFont val="Century Gothic"/>
        <family val="2"/>
      </rPr>
      <t>(1)</t>
    </r>
    <r>
      <rPr>
        <sz val="8"/>
        <color theme="2" tint="-0.749992370372631"/>
        <rFont val="Century Gothic"/>
        <family val="2"/>
      </rPr>
      <t xml:space="preserve"> ripetenti ogni 100 iscritti.   </t>
    </r>
  </si>
  <si>
    <t>Fonte: Rilevazione Scolastica della Regione Piemonte. Elaborazioni IRES</t>
  </si>
  <si>
    <t>Totale M+F</t>
  </si>
  <si>
    <t>V anno</t>
  </si>
  <si>
    <t>IV anno</t>
  </si>
  <si>
    <t>III anno</t>
  </si>
  <si>
    <t>II anno</t>
  </si>
  <si>
    <t>I anno</t>
  </si>
  <si>
    <r>
      <t xml:space="preserve">con giudizio sospeso </t>
    </r>
    <r>
      <rPr>
        <vertAlign val="superscript"/>
        <sz val="8"/>
        <color theme="2" tint="-0.749992370372631"/>
        <rFont val="Century Gothic"/>
        <family val="2"/>
      </rPr>
      <t>(5)</t>
    </r>
  </si>
  <si>
    <r>
      <t xml:space="preserve">respinti a giugno </t>
    </r>
    <r>
      <rPr>
        <vertAlign val="superscript"/>
        <sz val="8"/>
        <color theme="2" tint="-0.749992370372631"/>
        <rFont val="Century Gothic"/>
        <family val="2"/>
      </rPr>
      <t>(4)</t>
    </r>
  </si>
  <si>
    <r>
      <t xml:space="preserve">non ammessi allo scrutinio </t>
    </r>
    <r>
      <rPr>
        <vertAlign val="superscript"/>
        <sz val="8"/>
        <color theme="2" tint="-0.749992370372631"/>
        <rFont val="Century Gothic"/>
        <family val="2"/>
      </rPr>
      <t>(3)</t>
    </r>
  </si>
  <si>
    <r>
      <t xml:space="preserve">in ritardo </t>
    </r>
    <r>
      <rPr>
        <vertAlign val="superscript"/>
        <sz val="8"/>
        <color theme="2" tint="-0.749992370372631"/>
        <rFont val="Century Gothic"/>
        <family val="2"/>
      </rPr>
      <t>(2)</t>
    </r>
  </si>
  <si>
    <r>
      <t xml:space="preserve">Ripetenti </t>
    </r>
    <r>
      <rPr>
        <vertAlign val="superscript"/>
        <sz val="8"/>
        <color theme="2" tint="-0.749992370372631"/>
        <rFont val="Century Gothic"/>
        <family val="2"/>
      </rPr>
      <t>(1)</t>
    </r>
  </si>
  <si>
    <t>M+F</t>
  </si>
  <si>
    <t>Totale F</t>
  </si>
  <si>
    <t xml:space="preserve">Femmine  </t>
  </si>
  <si>
    <t>totale M</t>
  </si>
  <si>
    <t xml:space="preserve">Maschi </t>
  </si>
  <si>
    <t>Fonte: elaborazioni Ires su dati Rilevazione Scolastica Regione Piemonte</t>
  </si>
  <si>
    <t xml:space="preserve">Licei </t>
  </si>
  <si>
    <t>Istituti 
tecnici</t>
  </si>
  <si>
    <t>Istituti 
professionali</t>
  </si>
  <si>
    <t>maschi</t>
  </si>
  <si>
    <t>femmine</t>
  </si>
  <si>
    <t>dati per grafico</t>
  </si>
  <si>
    <t>totale titoli</t>
  </si>
  <si>
    <t>Qualifiche IeFP
Secondaria II grado</t>
  </si>
  <si>
    <t>Qualifiche IeFP 
Agenzie formative</t>
  </si>
  <si>
    <t>Diplomi IeFP
Agenzie formative</t>
  </si>
  <si>
    <t>Diplomi di maturità
Secondaria II grado</t>
  </si>
  <si>
    <t>Val. %</t>
  </si>
  <si>
    <t>Val. Ass.</t>
  </si>
  <si>
    <t>Fonte: Rilevazione Scolastica e Database Mon.V.I.S.O della Regione Piemonte, elaborazioni IRES</t>
  </si>
  <si>
    <t>Totale complessivo</t>
  </si>
  <si>
    <t>Piemonte</t>
  </si>
  <si>
    <t>VCO</t>
  </si>
  <si>
    <t>BI</t>
  </si>
  <si>
    <t>AL</t>
  </si>
  <si>
    <t>AT</t>
  </si>
  <si>
    <t>CN</t>
  </si>
  <si>
    <t>NO</t>
  </si>
  <si>
    <t>VC</t>
  </si>
  <si>
    <t>TO</t>
  </si>
  <si>
    <t>TOTALE</t>
  </si>
  <si>
    <t>Licei</t>
  </si>
  <si>
    <t>Istituti Tecnici</t>
  </si>
  <si>
    <t>Istituti Professionali</t>
  </si>
  <si>
    <t>2019</t>
  </si>
  <si>
    <t>2018</t>
  </si>
  <si>
    <t>dati grafico</t>
  </si>
  <si>
    <t>Nota: le etichette  del grafico si riferiscono all'anno di conseguimento del titolo</t>
  </si>
  <si>
    <t>Fonte:Database Mon.V.I.S.O della Regione Piemonte, elaborazioni IRES</t>
  </si>
  <si>
    <t>Totale titoli IeFP in agenzie formative</t>
  </si>
  <si>
    <t>TECNICO PER L'AUTOMAZIONE INDUSTRIALE</t>
  </si>
  <si>
    <t>TECNICO GRAFICO</t>
  </si>
  <si>
    <t>TECNICO ELETTRICO</t>
  </si>
  <si>
    <t>TECNICO DI CUCINA</t>
  </si>
  <si>
    <t>TECNICO DELL'ACCONCIATURA</t>
  </si>
  <si>
    <t>TECNICO DEI TRATTAMENTI ESTETICI</t>
  </si>
  <si>
    <t>TECNICO DEI SERVIZI DI IMPRESA</t>
  </si>
  <si>
    <t>TECNICO COMMERCIALE DELLE VENDITE</t>
  </si>
  <si>
    <t>Diplomi IeFP</t>
  </si>
  <si>
    <t>Totale qualifiche</t>
  </si>
  <si>
    <t>OPERATORE MECCANICO</t>
  </si>
  <si>
    <t>OPERATORE GRAFICO</t>
  </si>
  <si>
    <t>OPERATORE ELETTRICO</t>
  </si>
  <si>
    <t>OPERATORE EDILE</t>
  </si>
  <si>
    <t>OPERATORE DELL'ABBIGLIAMENTO</t>
  </si>
  <si>
    <t>OPERATORE DELLA RISTORAZIONE</t>
  </si>
  <si>
    <t>OPERATORE DEL LEGNO</t>
  </si>
  <si>
    <t>OPERATORE DEL BENESSERE</t>
  </si>
  <si>
    <t>OPERATORE DEI SISTEMI E DEI SERVIZI LOGISTICI</t>
  </si>
  <si>
    <t>OPERATORE ALLA RIPARAZIONE DEI VEICOLI A MOTORE</t>
  </si>
  <si>
    <t>OPERATORE AI SERVIZI DI VENDITA</t>
  </si>
  <si>
    <t>OPERATORE AGRICOLO</t>
  </si>
  <si>
    <t>Qualifiche IeFP</t>
  </si>
  <si>
    <t>Agenzie formative</t>
  </si>
  <si>
    <t xml:space="preserve">Peso % per filiera </t>
  </si>
  <si>
    <t>Veneto</t>
  </si>
  <si>
    <t>Friuli-VG</t>
  </si>
  <si>
    <t>Marche</t>
  </si>
  <si>
    <t>Umbria</t>
  </si>
  <si>
    <t>Abruzzo</t>
  </si>
  <si>
    <t>Liguria</t>
  </si>
  <si>
    <t>Toscana</t>
  </si>
  <si>
    <t>Molise</t>
  </si>
  <si>
    <t>Lombardia</t>
  </si>
  <si>
    <t>Basilicata</t>
  </si>
  <si>
    <t>Lazio</t>
  </si>
  <si>
    <t>Italia</t>
  </si>
  <si>
    <t>Campania</t>
  </si>
  <si>
    <t>Sardegna</t>
  </si>
  <si>
    <t>Puglia</t>
  </si>
  <si>
    <t>Calabria</t>
  </si>
  <si>
    <t>Sicilia</t>
  </si>
  <si>
    <t>→</t>
  </si>
  <si>
    <r>
      <rPr>
        <sz val="14"/>
        <rFont val="Century Gothic"/>
        <family val="2"/>
      </rPr>
      <t>Sezione statistica F:</t>
    </r>
    <r>
      <rPr>
        <i/>
        <sz val="16"/>
        <rFont val="Century Gothic"/>
        <family val="2"/>
      </rPr>
      <t xml:space="preserve"> </t>
    </r>
    <r>
      <rPr>
        <sz val="16"/>
        <rFont val="Century Gothic"/>
        <family val="2"/>
      </rPr>
      <t>Secondo ciclo di istruzione e formazione</t>
    </r>
  </si>
  <si>
    <t>Titoli</t>
  </si>
  <si>
    <t>Diploma quinquennale</t>
  </si>
  <si>
    <t>Diploma IV° anno post qualifica</t>
  </si>
  <si>
    <t>Qualifica triennale</t>
  </si>
  <si>
    <t>tipo e durata</t>
  </si>
  <si>
    <t>2020</t>
  </si>
  <si>
    <t>Secondaria di II grado</t>
  </si>
  <si>
    <t xml:space="preserve">Esiti e indicatori di risultato </t>
  </si>
  <si>
    <t>Nota: scuole statali e non statali, solo studenti interni, corsi  diurni; respinti per 100 scrutinati (per il V anno % per 100 esaminati)</t>
  </si>
  <si>
    <t>2018/19</t>
  </si>
  <si>
    <t>2019/20</t>
  </si>
  <si>
    <t>Istituto professionale</t>
  </si>
  <si>
    <t>Istituto tecnico</t>
  </si>
  <si>
    <t>Fig. F.10  Secondo ciclo: andamento dei qualificati per filiera, secondaria di II grado e agenzie formative</t>
  </si>
  <si>
    <t>Italiani</t>
  </si>
  <si>
    <t>Stranieri</t>
  </si>
  <si>
    <t>in ritardo</t>
  </si>
  <si>
    <t>2020/21</t>
  </si>
  <si>
    <t>18 anni</t>
  </si>
  <si>
    <t>19 anni</t>
  </si>
  <si>
    <t>20 anni</t>
  </si>
  <si>
    <t>21 anni +</t>
  </si>
  <si>
    <t>Istituti professionali</t>
  </si>
  <si>
    <t>Istituti tecnici</t>
  </si>
  <si>
    <t>2021</t>
  </si>
  <si>
    <t>Fig. F.9  Secondaria di II grado: andamento del numero di diplomati per ordine di scuola</t>
  </si>
  <si>
    <t>TECNICO DEI SERVIZI DI SALA-BAR</t>
  </si>
  <si>
    <t>TECNICO DELLE ENERGIE RINNOVABILI</t>
  </si>
  <si>
    <t>TECNICO DELLE PRODUZIONI ALIMENTARI</t>
  </si>
  <si>
    <t>TECNICO PER LA PROGRAMMAZIONE E GESTIONE DI IMPIANTI DI PRODUZIONE</t>
  </si>
  <si>
    <t>TECNICO RIPARATORE DEI VEICOLI A MOTORE</t>
  </si>
  <si>
    <t xml:space="preserve">Obiettivo Unione Europea al 2030
 [contenimento al di sotto del 9%] </t>
  </si>
  <si>
    <t>Nota: gli allievi in ritardo sono iscritti con un età superiore rispetto a quella canonica per frequentare</t>
  </si>
  <si>
    <t>Nota: Scuole statali e non statali, studenti interni, corsi  diurni , percentuali per 100 scrutinati (per il V anno % per 100 esaminati)</t>
  </si>
  <si>
    <t>2021/22</t>
  </si>
  <si>
    <t>2022</t>
  </si>
  <si>
    <t>OPERATORE AI SERVIZI DI IMPRESA</t>
  </si>
  <si>
    <t>OPERATORE AI SERVIZI DI PROMOZIONE E ACCOGLIENZA</t>
  </si>
  <si>
    <t>OPERATORE DELLE PRODUZIONI ALIMENTARI</t>
  </si>
  <si>
    <t>OPERATORE INFORMATICO</t>
  </si>
  <si>
    <t>Fonte: Ministero dell'Istruzione e del Merito - DGSIS - Ufficio di Statistica - Anagrafe degli studenti</t>
  </si>
  <si>
    <t>Alessandria</t>
  </si>
  <si>
    <t>Asti</t>
  </si>
  <si>
    <t>Biella</t>
  </si>
  <si>
    <t>Cuneo</t>
  </si>
  <si>
    <t>Novara</t>
  </si>
  <si>
    <t>Torino</t>
  </si>
  <si>
    <t>Verbano-Cusio-Ossola</t>
  </si>
  <si>
    <t>Vercelli</t>
  </si>
  <si>
    <t>PIEMONTE</t>
  </si>
  <si>
    <t>Osservatorio Istruzione e formazione professionale. Piemonte 2024</t>
  </si>
  <si>
    <t>2022/23</t>
  </si>
  <si>
    <t>Fig. F.2 Secondaria di II grado: andamento dei respinti (a giugno) nei percorsi diurni, per ordine di scuola, aa.ss. 2018/19-2022/23</t>
  </si>
  <si>
    <r>
      <t>Fig. F.4 Abbandono scolastico [</t>
    </r>
    <r>
      <rPr>
        <i/>
        <sz val="11"/>
        <color theme="2" tint="-0.749992370372631"/>
        <rFont val="Century Gothic"/>
        <family val="2"/>
      </rPr>
      <t>Early leavers from education and training</t>
    </r>
    <r>
      <rPr>
        <sz val="11"/>
        <color theme="2" tint="-0.749992370372631"/>
        <rFont val="Century Gothic"/>
        <family val="2"/>
      </rPr>
      <t>] nelle regioni italiane nel 2022</t>
    </r>
  </si>
  <si>
    <t>PA Bolzano</t>
  </si>
  <si>
    <t>Italy</t>
  </si>
  <si>
    <t>UE- 27 Paesi</t>
  </si>
  <si>
    <t>Emilia-Romagna</t>
  </si>
  <si>
    <t>PA Trento</t>
  </si>
  <si>
    <t>Nota: Popolazione 18-24 anni con al più la licenza media, che non ha concluso un corso di formazione professionale riconosciuto dalla Regione di durata superiore ai 2 anni e che non frequenta corsi scolastici o svolge attività formative; Val d'Aosta non disponibile.</t>
  </si>
  <si>
    <t>Fonte: NOI ITALIA 2023, ISTAT</t>
  </si>
  <si>
    <t xml:space="preserve">Fonte: Ministero dell'Istruzione e del merito, Direzione Generale per i sistemi informativi e la statistica, Ufficio V – Ufficio di Statistica
</t>
  </si>
  <si>
    <t>Liceo</t>
  </si>
  <si>
    <t>Settore economico</t>
  </si>
  <si>
    <t>Settore tecnologico</t>
  </si>
  <si>
    <t>Artistico</t>
  </si>
  <si>
    <t xml:space="preserve">Classico </t>
  </si>
  <si>
    <t>Linguistico</t>
  </si>
  <si>
    <t>Musicale e coreutico</t>
  </si>
  <si>
    <t>Scientifico</t>
  </si>
  <si>
    <t>Scienze umane</t>
  </si>
  <si>
    <t>Agricoltura e sviluppo rurale</t>
  </si>
  <si>
    <t>Industria e artigianato per il made in Italy</t>
  </si>
  <si>
    <t>Manutenzione e assistenza tecnica</t>
  </si>
  <si>
    <t>Gestione delle acque e risanamento ambientale</t>
  </si>
  <si>
    <t>Servizi commerciali</t>
  </si>
  <si>
    <t>Enogastronomia e ospitalità alberghiera</t>
  </si>
  <si>
    <t>Servizi culturali e di spettacolo</t>
  </si>
  <si>
    <t>Servizi per la sanità e l'assistena sociale</t>
  </si>
  <si>
    <t>Arti ausiliarie prof. Sanitarie: Odontotecnico</t>
  </si>
  <si>
    <t>Arti ausiliarie prof. Sanitarie: Ottico</t>
  </si>
  <si>
    <t>Settore industria e artigianato (*)</t>
  </si>
  <si>
    <t>Settore servizi (*)</t>
  </si>
  <si>
    <t>Fonte: Rilevazione scolastica Regione Piemonte, elaborazioni IRES</t>
  </si>
  <si>
    <t>(*) settori pre-riforma</t>
  </si>
  <si>
    <t>2023</t>
  </si>
  <si>
    <t>distr. % ultimo anno</t>
  </si>
  <si>
    <t>Fig. F.1 Scuola secondaria di II grado, percorsi diurni: risultati di scrutini ed esami, a.s. 2022/23</t>
  </si>
  <si>
    <t>Tab. F.1  Scuola secondaria di II grado, percorsi diurni: indicatori di insuccesso scolastico per anno di corso e sesso (a.s. 2022/23, allievi interni, percorsi diurni)</t>
  </si>
  <si>
    <t>Fig. F.3 Quota di alunni in ritardo rispetto all'età regolare di frequenza per ordine di scuola secondaria di II grado e sesso, corsi diurni, a.s. 2022/23</t>
  </si>
  <si>
    <t>Tab. F.2 Secondaria di II grado: diplomi di maturità per indirizzo di scuola e provincia, a.s. 2022/23</t>
  </si>
  <si>
    <t>Tab. F.3  Percorsi di Istruzione e Formazione professionale (IeFP) presso le agenzie formative: qualificati e diplomati nell'a.s. 2022/23, per provincia</t>
  </si>
  <si>
    <t>OPERATORE ALLE LAVORAZIONI DELL'ORO E DEI METALLI PREZIOSI</t>
  </si>
  <si>
    <t>OPERATORE TERMOIDRAULICO</t>
  </si>
  <si>
    <t>TECNICO DEI SERVIZI DI PROMOZIONE E ACCOGLIENZA - RICETTIVITA' TURISTICA</t>
  </si>
  <si>
    <t>TECNICO DELL'ABBIGLIAMENTO E DEI PRODOTTI TESSILI PER LA CASA - ABBIGLIAMENTO</t>
  </si>
  <si>
    <t>Fig. F.7 Diplomati per fascia di età e ordine di scuola secondaria di II grado, in Piemonte, nel 2021/22</t>
  </si>
  <si>
    <t>Fig. F.6 Abbandono complessivo nella secondaria di II grado, confronto Piemonte-Italia, nel corso dell'anno scolastico 2020/21 e tra il 2020/21 e il 2021/22, per cittadinanza, sesso e allievi in ritardo</t>
  </si>
  <si>
    <r>
      <t xml:space="preserve">Fig. F.5 Abbandono complessivo nella secondaria di secondo grado in </t>
    </r>
    <r>
      <rPr>
        <u/>
        <sz val="11"/>
        <color theme="2" tint="-0.749992370372631"/>
        <rFont val="Century Gothic"/>
        <family val="2"/>
      </rPr>
      <t>Piemonte</t>
    </r>
    <r>
      <rPr>
        <sz val="11"/>
        <color theme="2" tint="-0.749992370372631"/>
        <rFont val="Century Gothic"/>
        <family val="2"/>
      </rPr>
      <t xml:space="preserve"> nel corso dell'a.s. 2020/21 e tra il 2020/21 e 2021/22, per provincia</t>
    </r>
  </si>
  <si>
    <t>%</t>
  </si>
  <si>
    <t>Nota: Diplomi di maturità della scuola secondaria di II grado; qualifiche e diplomi di istruzione e formazione professionale (IeFP) a titolarità regionale</t>
  </si>
  <si>
    <t>Fonte: Database Mon.V.I.S.O della Regione Piemonte, elaborazioni IRES</t>
  </si>
  <si>
    <t>Fig. F.8 Diplomi e qualifiche nel secondo ciclo nel 2022/23, valori assoluti e percentuali</t>
  </si>
  <si>
    <t>dati per il grafico</t>
  </si>
  <si>
    <t>Ultimo aggiornamento 4 dicembre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</si>
</sst>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31" x14ac:knownFonts="1">
    <font>
      <sz val="8"/>
      <color theme="1"/>
      <name val="Century Gothic"/>
      <family val="2"/>
    </font>
    <font>
      <sz val="8"/>
      <name val="Arial"/>
      <family val="2"/>
    </font>
    <font>
      <sz val="8"/>
      <color theme="2" tint="-0.749992370372631"/>
      <name val="Century Gothic"/>
      <family val="2"/>
    </font>
    <font>
      <sz val="8"/>
      <color theme="1" tint="0.34998626667073579"/>
      <name val="Century Gothic"/>
      <family val="2"/>
    </font>
    <font>
      <i/>
      <sz val="9"/>
      <color theme="2" tint="-0.749992370372631"/>
      <name val="Century Gothic"/>
      <family val="2"/>
    </font>
    <font>
      <i/>
      <sz val="8"/>
      <color theme="2" tint="-0.749992370372631"/>
      <name val="Century Gothic"/>
      <family val="2"/>
    </font>
    <font>
      <sz val="11"/>
      <color theme="2" tint="-0.749992370372631"/>
      <name val="Century Gothic"/>
      <family val="2"/>
    </font>
    <font>
      <sz val="9"/>
      <name val="Arial"/>
      <family val="2"/>
    </font>
    <font>
      <vertAlign val="superscript"/>
      <sz val="8"/>
      <color theme="2" tint="-0.749992370372631"/>
      <name val="Century Gothic"/>
      <family val="2"/>
    </font>
    <font>
      <sz val="10"/>
      <name val="Arial"/>
      <family val="2"/>
    </font>
    <font>
      <sz val="9"/>
      <color theme="2" tint="-0.749992370372631"/>
      <name val="Century Gothic"/>
      <family val="2"/>
    </font>
    <font>
      <sz val="11"/>
      <color indexed="8"/>
      <name val="Calibri"/>
      <family val="2"/>
    </font>
    <font>
      <sz val="8"/>
      <color indexed="8"/>
      <name val="Century Gothic"/>
      <family val="2"/>
    </font>
    <font>
      <b/>
      <sz val="8"/>
      <color theme="2" tint="-0.749992370372631"/>
      <name val="Century Gothic"/>
      <family val="2"/>
    </font>
    <font>
      <sz val="14"/>
      <color theme="2" tint="-0.749992370372631"/>
      <name val="Century Gothic"/>
      <family val="2"/>
    </font>
    <font>
      <sz val="10"/>
      <color theme="2" tint="-0.749992370372631"/>
      <name val="Century Gothic"/>
      <family val="2"/>
    </font>
    <font>
      <sz val="8"/>
      <name val="Century Gothic"/>
      <family val="2"/>
    </font>
    <font>
      <sz val="8"/>
      <name val="Tahoma"/>
      <family val="2"/>
    </font>
    <font>
      <sz val="8"/>
      <color rgb="FF002060"/>
      <name val="Century Gothic"/>
      <family val="2"/>
    </font>
    <font>
      <sz val="8"/>
      <name val="Arial"/>
      <family val="2"/>
    </font>
    <font>
      <i/>
      <sz val="14"/>
      <name val="Century Gothic"/>
      <family val="2"/>
    </font>
    <font>
      <sz val="16"/>
      <name val="Century Gothic"/>
      <family val="2"/>
    </font>
    <font>
      <sz val="14"/>
      <name val="Century Gothic"/>
      <family val="2"/>
    </font>
    <font>
      <i/>
      <sz val="16"/>
      <name val="Century Gothic"/>
      <family val="2"/>
    </font>
    <font>
      <u/>
      <sz val="8"/>
      <color indexed="12"/>
      <name val="Arial"/>
      <family val="2"/>
    </font>
    <font>
      <b/>
      <sz val="24"/>
      <color rgb="FF00B050"/>
      <name val="Arial"/>
      <family val="2"/>
    </font>
    <font>
      <sz val="10"/>
      <name val="Century Gothic"/>
      <family val="2"/>
    </font>
    <font>
      <i/>
      <sz val="10"/>
      <name val="Century Gothic"/>
      <family val="2"/>
    </font>
    <font>
      <i/>
      <sz val="11"/>
      <color theme="2" tint="-0.749992370372631"/>
      <name val="Century Gothic"/>
      <family val="2"/>
    </font>
    <font>
      <b/>
      <sz val="14"/>
      <color theme="0"/>
      <name val="Century Gothic"/>
      <family val="2"/>
    </font>
    <font>
      <u/>
      <sz val="11"/>
      <color theme="2" tint="-0.74999237037263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/>
        <bgColor indexed="64"/>
      </patternFill>
    </fill>
  </fills>
  <borders count="14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2">
    <xf numFmtId="0" fontId="0" fillId="0" borderId="0"/>
    <xf numFmtId="0" fontId="1" fillId="0" borderId="0"/>
    <xf numFmtId="0" fontId="7" fillId="0" borderId="0"/>
    <xf numFmtId="0" fontId="9" fillId="0" borderId="0"/>
    <xf numFmtId="0" fontId="9" fillId="0" borderId="0"/>
    <xf numFmtId="0" fontId="11" fillId="0" borderId="0"/>
    <xf numFmtId="0" fontId="1" fillId="0" borderId="0"/>
    <xf numFmtId="0" fontId="1" fillId="0" borderId="0"/>
    <xf numFmtId="0" fontId="17" fillId="0" borderId="0">
      <alignment vertical="center"/>
    </xf>
    <xf numFmtId="0" fontId="19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33">
    <xf numFmtId="0" fontId="0" fillId="0" borderId="0" xfId="0"/>
    <xf numFmtId="0" fontId="2" fillId="0" borderId="0" xfId="1" applyFont="1" applyFill="1"/>
    <xf numFmtId="1" fontId="2" fillId="0" borderId="0" xfId="1" applyNumberFormat="1" applyFont="1" applyFill="1"/>
    <xf numFmtId="164" fontId="3" fillId="0" borderId="1" xfId="1" applyNumberFormat="1" applyFont="1" applyFill="1" applyBorder="1"/>
    <xf numFmtId="0" fontId="3" fillId="0" borderId="1" xfId="1" applyFont="1" applyFill="1" applyBorder="1"/>
    <xf numFmtId="0" fontId="3" fillId="0" borderId="1" xfId="1" applyFont="1" applyFill="1" applyBorder="1" applyAlignment="1"/>
    <xf numFmtId="0" fontId="2" fillId="0" borderId="0" xfId="1" applyFont="1" applyFill="1" applyBorder="1"/>
    <xf numFmtId="0" fontId="2" fillId="0" borderId="0" xfId="1" applyFont="1" applyBorder="1"/>
    <xf numFmtId="164" fontId="2" fillId="0" borderId="0" xfId="1" applyNumberFormat="1" applyFont="1" applyFill="1" applyBorder="1"/>
    <xf numFmtId="3" fontId="2" fillId="0" borderId="0" xfId="1" applyNumberFormat="1" applyFont="1" applyFill="1" applyBorder="1"/>
    <xf numFmtId="0" fontId="4" fillId="0" borderId="0" xfId="1" applyFont="1" applyFill="1" applyAlignment="1">
      <alignment horizontal="left" wrapText="1"/>
    </xf>
    <xf numFmtId="3" fontId="2" fillId="0" borderId="0" xfId="1" quotePrefix="1" applyNumberFormat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 wrapText="1"/>
    </xf>
    <xf numFmtId="0" fontId="5" fillId="0" borderId="0" xfId="1" applyFont="1" applyFill="1" applyBorder="1" applyAlignment="1">
      <alignment wrapText="1"/>
    </xf>
    <xf numFmtId="164" fontId="2" fillId="0" borderId="0" xfId="1" applyNumberFormat="1" applyFont="1" applyFill="1"/>
    <xf numFmtId="0" fontId="6" fillId="0" borderId="0" xfId="1" applyFont="1" applyFill="1"/>
    <xf numFmtId="0" fontId="2" fillId="0" borderId="0" xfId="2" applyFont="1" applyBorder="1"/>
    <xf numFmtId="0" fontId="2" fillId="0" borderId="0" xfId="2" applyFont="1" applyBorder="1" applyAlignment="1">
      <alignment horizontal="left"/>
    </xf>
    <xf numFmtId="0" fontId="2" fillId="0" borderId="0" xfId="2" applyFont="1" applyFill="1" applyBorder="1"/>
    <xf numFmtId="0" fontId="2" fillId="0" borderId="0" xfId="1" applyFont="1"/>
    <xf numFmtId="0" fontId="2" fillId="0" borderId="1" xfId="1" applyFont="1" applyBorder="1"/>
    <xf numFmtId="0" fontId="10" fillId="0" borderId="0" xfId="1" applyFont="1"/>
    <xf numFmtId="0" fontId="2" fillId="0" borderId="0" xfId="4" applyFont="1" applyFill="1" applyBorder="1"/>
    <xf numFmtId="0" fontId="2" fillId="0" borderId="0" xfId="4" applyFont="1" applyFill="1" applyBorder="1" applyAlignment="1">
      <alignment vertical="center"/>
    </xf>
    <xf numFmtId="164" fontId="2" fillId="0" borderId="0" xfId="4" applyNumberFormat="1" applyFont="1" applyFill="1" applyBorder="1" applyAlignment="1">
      <alignment vertical="center"/>
    </xf>
    <xf numFmtId="164" fontId="2" fillId="0" borderId="1" xfId="4" applyNumberFormat="1" applyFont="1" applyFill="1" applyBorder="1" applyAlignment="1">
      <alignment vertical="center"/>
    </xf>
    <xf numFmtId="0" fontId="2" fillId="0" borderId="0" xfId="1" applyFont="1" applyAlignment="1">
      <alignment horizontal="right"/>
    </xf>
    <xf numFmtId="0" fontId="2" fillId="0" borderId="0" xfId="4" applyFont="1" applyFill="1" applyBorder="1" applyAlignment="1">
      <alignment vertical="center" wrapText="1"/>
    </xf>
    <xf numFmtId="164" fontId="2" fillId="0" borderId="0" xfId="1" applyNumberFormat="1" applyFont="1"/>
    <xf numFmtId="3" fontId="2" fillId="0" borderId="0" xfId="1" applyNumberFormat="1" applyFont="1"/>
    <xf numFmtId="3" fontId="2" fillId="0" borderId="1" xfId="1" applyNumberFormat="1" applyFont="1" applyFill="1" applyBorder="1"/>
    <xf numFmtId="165" fontId="2" fillId="0" borderId="0" xfId="1" applyNumberFormat="1" applyFont="1" applyFill="1" applyBorder="1"/>
    <xf numFmtId="164" fontId="2" fillId="0" borderId="1" xfId="1" applyNumberFormat="1" applyFont="1" applyFill="1" applyBorder="1"/>
    <xf numFmtId="164" fontId="2" fillId="0" borderId="2" xfId="1" applyNumberFormat="1" applyFont="1" applyFill="1" applyBorder="1"/>
    <xf numFmtId="0" fontId="2" fillId="0" borderId="5" xfId="1" applyFont="1" applyFill="1" applyBorder="1" applyAlignment="1">
      <alignment horizontal="right"/>
    </xf>
    <xf numFmtId="0" fontId="5" fillId="0" borderId="5" xfId="1" applyFont="1" applyBorder="1"/>
    <xf numFmtId="0" fontId="12" fillId="0" borderId="0" xfId="5" applyFont="1"/>
    <xf numFmtId="0" fontId="2" fillId="0" borderId="0" xfId="1" applyFont="1" applyFill="1" applyBorder="1" applyAlignment="1">
      <alignment horizontal="right"/>
    </xf>
    <xf numFmtId="0" fontId="5" fillId="0" borderId="0" xfId="1" applyFont="1" applyFill="1" applyBorder="1"/>
    <xf numFmtId="3" fontId="2" fillId="2" borderId="1" xfId="1" applyNumberFormat="1" applyFont="1" applyFill="1" applyBorder="1"/>
    <xf numFmtId="3" fontId="2" fillId="2" borderId="1" xfId="1" quotePrefix="1" applyNumberFormat="1" applyFont="1" applyFill="1" applyBorder="1" applyAlignment="1">
      <alignment horizontal="right"/>
    </xf>
    <xf numFmtId="3" fontId="2" fillId="0" borderId="1" xfId="1" applyNumberFormat="1" applyFont="1" applyBorder="1"/>
    <xf numFmtId="3" fontId="2" fillId="0" borderId="1" xfId="1" quotePrefix="1" applyNumberFormat="1" applyFont="1" applyBorder="1" applyAlignment="1">
      <alignment horizontal="right"/>
    </xf>
    <xf numFmtId="0" fontId="2" fillId="2" borderId="1" xfId="1" applyFont="1" applyFill="1" applyBorder="1" applyAlignment="1">
      <alignment horizontal="center"/>
    </xf>
    <xf numFmtId="0" fontId="4" fillId="0" borderId="0" xfId="1" applyFont="1" applyBorder="1"/>
    <xf numFmtId="0" fontId="5" fillId="0" borderId="0" xfId="1" applyFont="1"/>
    <xf numFmtId="0" fontId="13" fillId="0" borderId="0" xfId="1" applyFont="1" applyFill="1"/>
    <xf numFmtId="0" fontId="14" fillId="0" borderId="0" xfId="1" applyFont="1"/>
    <xf numFmtId="17" fontId="2" fillId="0" borderId="0" xfId="1" applyNumberFormat="1" applyFont="1"/>
    <xf numFmtId="17" fontId="2" fillId="0" borderId="0" xfId="1" quotePrefix="1" applyNumberFormat="1" applyFont="1"/>
    <xf numFmtId="0" fontId="2" fillId="0" borderId="0" xfId="1" applyFont="1" applyAlignment="1">
      <alignment horizontal="left"/>
    </xf>
    <xf numFmtId="3" fontId="2" fillId="2" borderId="1" xfId="1" applyNumberFormat="1" applyFont="1" applyFill="1" applyBorder="1" applyAlignment="1">
      <alignment horizontal="right"/>
    </xf>
    <xf numFmtId="3" fontId="2" fillId="0" borderId="5" xfId="1" applyNumberFormat="1" applyFont="1" applyBorder="1" applyAlignment="1">
      <alignment horizontal="right"/>
    </xf>
    <xf numFmtId="165" fontId="2" fillId="0" borderId="1" xfId="1" applyNumberFormat="1" applyFont="1" applyBorder="1"/>
    <xf numFmtId="0" fontId="1" fillId="0" borderId="0" xfId="6"/>
    <xf numFmtId="164" fontId="2" fillId="0" borderId="0" xfId="6" applyNumberFormat="1" applyFont="1"/>
    <xf numFmtId="0" fontId="18" fillId="0" borderId="0" xfId="8" applyFont="1">
      <alignment vertical="center"/>
    </xf>
    <xf numFmtId="0" fontId="18" fillId="0" borderId="0" xfId="8" applyFont="1" applyFill="1">
      <alignment vertical="center"/>
    </xf>
    <xf numFmtId="164" fontId="2" fillId="0" borderId="0" xfId="8" applyNumberFormat="1" applyFont="1">
      <alignment vertical="center"/>
    </xf>
    <xf numFmtId="0" fontId="2" fillId="0" borderId="0" xfId="8" applyFont="1" applyAlignment="1">
      <alignment vertical="center" wrapText="1"/>
    </xf>
    <xf numFmtId="0" fontId="6" fillId="0" borderId="0" xfId="8" applyFont="1">
      <alignment vertical="center"/>
    </xf>
    <xf numFmtId="0" fontId="19" fillId="0" borderId="0" xfId="9"/>
    <xf numFmtId="0" fontId="21" fillId="0" borderId="0" xfId="9" applyFont="1" applyAlignment="1">
      <alignment horizontal="left"/>
    </xf>
    <xf numFmtId="0" fontId="25" fillId="0" borderId="0" xfId="10" applyFont="1" applyAlignment="1" applyProtection="1"/>
    <xf numFmtId="0" fontId="26" fillId="0" borderId="0" xfId="9" applyFont="1"/>
    <xf numFmtId="0" fontId="26" fillId="0" borderId="0" xfId="9" applyFont="1" applyFill="1"/>
    <xf numFmtId="0" fontId="27" fillId="0" borderId="0" xfId="9" applyFont="1"/>
    <xf numFmtId="164" fontId="3" fillId="0" borderId="5" xfId="2" applyNumberFormat="1" applyFont="1" applyFill="1" applyBorder="1" applyAlignment="1">
      <alignment horizontal="center"/>
    </xf>
    <xf numFmtId="0" fontId="2" fillId="0" borderId="1" xfId="1" applyFont="1" applyBorder="1" applyAlignment="1">
      <alignment vertical="center"/>
    </xf>
    <xf numFmtId="0" fontId="2" fillId="2" borderId="5" xfId="2" applyFont="1" applyFill="1" applyBorder="1" applyAlignment="1">
      <alignment vertical="center"/>
    </xf>
    <xf numFmtId="0" fontId="3" fillId="0" borderId="5" xfId="2" applyFont="1" applyFill="1" applyBorder="1" applyAlignment="1">
      <alignment vertical="center"/>
    </xf>
    <xf numFmtId="0" fontId="2" fillId="0" borderId="1" xfId="4" applyFont="1" applyBorder="1" applyAlignment="1">
      <alignment vertical="center"/>
    </xf>
    <xf numFmtId="0" fontId="2" fillId="0" borderId="1" xfId="8" applyFont="1" applyBorder="1" applyAlignment="1"/>
    <xf numFmtId="164" fontId="2" fillId="0" borderId="1" xfId="8" applyNumberFormat="1" applyFont="1" applyBorder="1" applyAlignment="1"/>
    <xf numFmtId="0" fontId="2" fillId="0" borderId="2" xfId="1" applyFont="1" applyFill="1" applyBorder="1" applyAlignment="1">
      <alignment wrapText="1"/>
    </xf>
    <xf numFmtId="0" fontId="2" fillId="0" borderId="1" xfId="1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right" wrapText="1"/>
    </xf>
    <xf numFmtId="164" fontId="2" fillId="0" borderId="1" xfId="1" applyNumberFormat="1" applyFont="1" applyFill="1" applyBorder="1" applyAlignment="1">
      <alignment horizontal="right" wrapText="1"/>
    </xf>
    <xf numFmtId="3" fontId="2" fillId="0" borderId="1" xfId="1" applyNumberFormat="1" applyFont="1" applyFill="1" applyBorder="1" applyAlignment="1">
      <alignment horizontal="right" wrapText="1"/>
    </xf>
    <xf numFmtId="49" fontId="2" fillId="0" borderId="1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9" fontId="2" fillId="0" borderId="9" xfId="1" applyNumberFormat="1" applyFont="1" applyFill="1" applyBorder="1" applyAlignment="1">
      <alignment vertical="center"/>
    </xf>
    <xf numFmtId="3" fontId="2" fillId="0" borderId="1" xfId="1" applyNumberFormat="1" applyFont="1" applyBorder="1" applyAlignment="1">
      <alignment vertical="center"/>
    </xf>
    <xf numFmtId="3" fontId="2" fillId="0" borderId="7" xfId="1" applyNumberFormat="1" applyFont="1" applyBorder="1" applyAlignment="1">
      <alignment vertical="center"/>
    </xf>
    <xf numFmtId="164" fontId="2" fillId="0" borderId="8" xfId="1" applyNumberFormat="1" applyFont="1" applyFill="1" applyBorder="1" applyAlignment="1">
      <alignment vertical="center"/>
    </xf>
    <xf numFmtId="0" fontId="2" fillId="0" borderId="6" xfId="1" applyFont="1" applyFill="1" applyBorder="1" applyAlignment="1">
      <alignment vertical="center"/>
    </xf>
    <xf numFmtId="0" fontId="15" fillId="2" borderId="1" xfId="1" applyFont="1" applyFill="1" applyBorder="1" applyAlignment="1">
      <alignment vertical="center"/>
    </xf>
    <xf numFmtId="0" fontId="2" fillId="0" borderId="5" xfId="1" applyFont="1" applyBorder="1" applyAlignment="1">
      <alignment vertical="center"/>
    </xf>
    <xf numFmtId="0" fontId="0" fillId="0" borderId="11" xfId="0" applyBorder="1"/>
    <xf numFmtId="164" fontId="0" fillId="0" borderId="11" xfId="0" applyNumberFormat="1" applyBorder="1"/>
    <xf numFmtId="1" fontId="2" fillId="0" borderId="1" xfId="8" applyNumberFormat="1" applyFont="1" applyBorder="1" applyAlignment="1"/>
    <xf numFmtId="0" fontId="2" fillId="0" borderId="1" xfId="8" applyFont="1" applyBorder="1" applyAlignment="1">
      <alignment wrapText="1"/>
    </xf>
    <xf numFmtId="0" fontId="16" fillId="0" borderId="0" xfId="11" applyFont="1"/>
    <xf numFmtId="0" fontId="16" fillId="0" borderId="1" xfId="11" applyFont="1" applyBorder="1"/>
    <xf numFmtId="164" fontId="16" fillId="0" borderId="1" xfId="11" applyNumberFormat="1" applyFont="1" applyBorder="1"/>
    <xf numFmtId="0" fontId="2" fillId="0" borderId="0" xfId="1" applyFont="1" applyFill="1" applyAlignment="1"/>
    <xf numFmtId="0" fontId="16" fillId="0" borderId="0" xfId="9" applyFont="1" applyAlignment="1">
      <alignment vertical="center"/>
    </xf>
    <xf numFmtId="0" fontId="16" fillId="0" borderId="1" xfId="9" applyFont="1" applyBorder="1" applyAlignment="1">
      <alignment vertical="center"/>
    </xf>
    <xf numFmtId="164" fontId="16" fillId="0" borderId="1" xfId="9" applyNumberFormat="1" applyFont="1" applyBorder="1" applyAlignment="1">
      <alignment vertical="center"/>
    </xf>
    <xf numFmtId="0" fontId="0" fillId="0" borderId="0" xfId="0" applyAlignment="1">
      <alignment vertical="center"/>
    </xf>
    <xf numFmtId="164" fontId="0" fillId="0" borderId="1" xfId="0" applyNumberFormat="1" applyBorder="1"/>
    <xf numFmtId="3" fontId="3" fillId="0" borderId="1" xfId="0" applyNumberFormat="1" applyFont="1" applyBorder="1"/>
    <xf numFmtId="3" fontId="3" fillId="0" borderId="1" xfId="0" applyNumberFormat="1" applyFont="1" applyFill="1" applyBorder="1"/>
    <xf numFmtId="0" fontId="2" fillId="2" borderId="5" xfId="2" applyFont="1" applyFill="1" applyBorder="1" applyAlignment="1">
      <alignment horizontal="center" vertical="center" wrapText="1"/>
    </xf>
    <xf numFmtId="164" fontId="3" fillId="0" borderId="1" xfId="2" applyNumberFormat="1" applyFont="1" applyFill="1" applyBorder="1" applyAlignment="1">
      <alignment horizontal="center"/>
    </xf>
    <xf numFmtId="164" fontId="3" fillId="0" borderId="5" xfId="2" quotePrefix="1" applyNumberFormat="1" applyFont="1" applyFill="1" applyBorder="1" applyAlignment="1">
      <alignment horizontal="center"/>
    </xf>
    <xf numFmtId="0" fontId="2" fillId="0" borderId="0" xfId="1" applyFont="1" applyAlignment="1"/>
    <xf numFmtId="0" fontId="2" fillId="0" borderId="13" xfId="1" applyFont="1" applyBorder="1" applyAlignment="1">
      <alignment vertical="center"/>
    </xf>
    <xf numFmtId="3" fontId="2" fillId="0" borderId="5" xfId="1" applyNumberFormat="1" applyFont="1" applyBorder="1" applyAlignment="1">
      <alignment horizontal="right" vertical="center"/>
    </xf>
    <xf numFmtId="0" fontId="20" fillId="0" borderId="0" xfId="9" applyFont="1" applyAlignment="1">
      <alignment horizontal="left"/>
    </xf>
    <xf numFmtId="0" fontId="21" fillId="0" borderId="0" xfId="9" applyFont="1" applyAlignment="1">
      <alignment horizontal="left"/>
    </xf>
    <xf numFmtId="0" fontId="29" fillId="3" borderId="0" xfId="9" applyFont="1" applyFill="1" applyAlignment="1">
      <alignment horizontal="left" wrapText="1"/>
    </xf>
    <xf numFmtId="0" fontId="29" fillId="4" borderId="0" xfId="9" applyFont="1" applyFill="1" applyAlignment="1">
      <alignment horizontal="left" wrapText="1"/>
    </xf>
    <xf numFmtId="0" fontId="3" fillId="0" borderId="3" xfId="1" applyFont="1" applyFill="1" applyBorder="1" applyAlignment="1">
      <alignment horizontal="center" wrapText="1"/>
    </xf>
    <xf numFmtId="0" fontId="3" fillId="0" borderId="4" xfId="1" applyFont="1" applyFill="1" applyBorder="1" applyAlignment="1">
      <alignment horizontal="center" wrapText="1"/>
    </xf>
    <xf numFmtId="0" fontId="3" fillId="0" borderId="2" xfId="1" applyFont="1" applyFill="1" applyBorder="1" applyAlignment="1">
      <alignment horizontal="center" wrapText="1"/>
    </xf>
    <xf numFmtId="0" fontId="6" fillId="0" borderId="0" xfId="3" applyFont="1" applyFill="1" applyBorder="1" applyAlignment="1">
      <alignment horizontal="left" wrapText="1"/>
    </xf>
    <xf numFmtId="0" fontId="2" fillId="0" borderId="0" xfId="1" applyFont="1" applyAlignment="1">
      <alignment horizontal="left" wrapText="1"/>
    </xf>
    <xf numFmtId="0" fontId="6" fillId="0" borderId="0" xfId="1" applyFont="1" applyBorder="1" applyAlignment="1">
      <alignment horizontal="left" wrapText="1"/>
    </xf>
    <xf numFmtId="0" fontId="6" fillId="0" borderId="0" xfId="4" applyFont="1" applyFill="1" applyBorder="1" applyAlignment="1">
      <alignment horizontal="left" vertical="center" wrapText="1"/>
    </xf>
    <xf numFmtId="0" fontId="2" fillId="0" borderId="0" xfId="8" applyFont="1" applyAlignment="1">
      <alignment horizontal="left" vertical="center" wrapText="1"/>
    </xf>
    <xf numFmtId="0" fontId="6" fillId="0" borderId="0" xfId="8" applyFont="1" applyAlignment="1">
      <alignment horizontal="left" vertical="center" wrapText="1"/>
    </xf>
    <xf numFmtId="0" fontId="16" fillId="0" borderId="0" xfId="11" applyFont="1" applyAlignment="1">
      <alignment horizontal="left" wrapText="1"/>
    </xf>
    <xf numFmtId="0" fontId="6" fillId="0" borderId="0" xfId="1" applyFont="1" applyAlignment="1">
      <alignment horizontal="left" vertical="center" wrapText="1"/>
    </xf>
    <xf numFmtId="0" fontId="2" fillId="2" borderId="0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wrapText="1"/>
    </xf>
    <xf numFmtId="0" fontId="2" fillId="2" borderId="0" xfId="1" applyFont="1" applyFill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6" fillId="0" borderId="10" xfId="1" applyFont="1" applyBorder="1" applyAlignment="1">
      <alignment horizontal="left" wrapText="1"/>
    </xf>
    <xf numFmtId="0" fontId="6" fillId="0" borderId="0" xfId="1" applyFont="1" applyAlignment="1">
      <alignment horizontal="center" vertical="center" wrapText="1"/>
    </xf>
  </cellXfs>
  <cellStyles count="12">
    <cellStyle name="Collegamento ipertestuale" xfId="10" builtinId="8"/>
    <cellStyle name="Normale" xfId="0" builtinId="0"/>
    <cellStyle name="Normale 10" xfId="11"/>
    <cellStyle name="Normale 2" xfId="1"/>
    <cellStyle name="Normale 2 2" xfId="4"/>
    <cellStyle name="Normale 2 2 2" xfId="6"/>
    <cellStyle name="Normale 2 3" xfId="8"/>
    <cellStyle name="Normale 3" xfId="9"/>
    <cellStyle name="Normale 3 2" xfId="7"/>
    <cellStyle name="Normale 9" xfId="5"/>
    <cellStyle name="Normale_5.10_per Luca1" xfId="3"/>
    <cellStyle name="Normale_cap. 4 archivio" xfId="2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49343832020997"/>
          <c:y val="4.3521266073194856E-2"/>
          <c:w val="0.47786364237626794"/>
          <c:h val="0.8580287701426045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fig_f1!$C$9</c:f>
              <c:strCache>
                <c:ptCount val="1"/>
                <c:pt idx="0">
                  <c:v>% promossi a giugno</c:v>
                </c:pt>
              </c:strCache>
            </c:strRef>
          </c:tx>
          <c:spPr>
            <a:solidFill>
              <a:srgbClr val="92D05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3333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fig_f1!$A$10:$B$17</c:f>
              <c:multiLvlStrCache>
                <c:ptCount val="8"/>
                <c:lvl>
                  <c:pt idx="0">
                    <c:v>V</c:v>
                  </c:pt>
                  <c:pt idx="1">
                    <c:v>IV</c:v>
                  </c:pt>
                  <c:pt idx="2">
                    <c:v>III</c:v>
                  </c:pt>
                  <c:pt idx="3">
                    <c:v>II</c:v>
                  </c:pt>
                  <c:pt idx="4">
                    <c:v>I</c:v>
                  </c:pt>
                  <c:pt idx="5">
                    <c:v>Maschi</c:v>
                  </c:pt>
                  <c:pt idx="6">
                    <c:v>Femmine</c:v>
                  </c:pt>
                  <c:pt idx="7">
                    <c:v>Totale</c:v>
                  </c:pt>
                </c:lvl>
                <c:lvl>
                  <c:pt idx="0">
                    <c:v>Per anno di corso</c:v>
                  </c:pt>
                  <c:pt idx="5">
                    <c:v>Per   sesso</c:v>
                  </c:pt>
                </c:lvl>
              </c:multiLvlStrCache>
            </c:multiLvlStrRef>
          </c:cat>
          <c:val>
            <c:numRef>
              <c:f>fig_f1!$C$10:$C$17</c:f>
              <c:numCache>
                <c:formatCode>0.0</c:formatCode>
                <c:ptCount val="8"/>
                <c:pt idx="0">
                  <c:v>99.578599602198025</c:v>
                </c:pt>
                <c:pt idx="1">
                  <c:v>78.113924050632903</c:v>
                </c:pt>
                <c:pt idx="2">
                  <c:v>74.977551631248133</c:v>
                </c:pt>
                <c:pt idx="3">
                  <c:v>74.207170185631284</c:v>
                </c:pt>
                <c:pt idx="4">
                  <c:v>71.544136352073266</c:v>
                </c:pt>
                <c:pt idx="5">
                  <c:v>75.37392160540135</c:v>
                </c:pt>
                <c:pt idx="6">
                  <c:v>82.515841631330701</c:v>
                </c:pt>
                <c:pt idx="7">
                  <c:v>78.916274783184051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C9-4D84-8B64-0DD2949F7937}"/>
            </c:ext>
          </c:extLst>
        </c:ser>
        <c:ser>
          <c:idx val="1"/>
          <c:order val="1"/>
          <c:tx>
            <c:strRef>
              <c:f>fig_f1!$D$9</c:f>
              <c:strCache>
                <c:ptCount val="1"/>
                <c:pt idx="0">
                  <c:v>% respinti a giugno</c:v>
                </c:pt>
              </c:strCache>
            </c:strRef>
          </c:tx>
          <c:spPr>
            <a:solidFill>
              <a:srgbClr val="FFC0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2.7513227513227514E-2"/>
                  <c:y val="7.91295746785361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00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C9-4D84-8B64-0DD2949F7937}"/>
                </c:ext>
              </c:extLst>
            </c:dLbl>
            <c:dLbl>
              <c:idx val="1"/>
              <c:layout>
                <c:manualLayout>
                  <c:x val="-1.5695067264574075E-2"/>
                  <c:y val="8.64769884318339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018-46BC-A9DB-63FF18EB1552}"/>
                </c:ext>
              </c:extLst>
            </c:dLbl>
            <c:dLbl>
              <c:idx val="2"/>
              <c:layout>
                <c:manualLayout>
                  <c:x val="-1.121076233183864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018-46BC-A9DB-63FF18EB1552}"/>
                </c:ext>
              </c:extLst>
            </c:dLbl>
            <c:dLbl>
              <c:idx val="3"/>
              <c:layout>
                <c:manualLayout>
                  <c:x val="-1.569506726457407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018-46BC-A9DB-63FF18EB1552}"/>
                </c:ext>
              </c:extLst>
            </c:dLbl>
            <c:dLbl>
              <c:idx val="6"/>
              <c:layout>
                <c:manualLayout>
                  <c:x val="-1.121076233183864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18-46BC-A9DB-63FF18EB1552}"/>
                </c:ext>
              </c:extLst>
            </c:dLbl>
            <c:dLbl>
              <c:idx val="7"/>
              <c:layout>
                <c:manualLayout>
                  <c:x val="-1.1210762331838648E-2"/>
                  <c:y val="4.71698113207547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18-46BC-A9DB-63FF18EB155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3333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fig_f1!$A$10:$B$17</c:f>
              <c:multiLvlStrCache>
                <c:ptCount val="8"/>
                <c:lvl>
                  <c:pt idx="0">
                    <c:v>V</c:v>
                  </c:pt>
                  <c:pt idx="1">
                    <c:v>IV</c:v>
                  </c:pt>
                  <c:pt idx="2">
                    <c:v>III</c:v>
                  </c:pt>
                  <c:pt idx="3">
                    <c:v>II</c:v>
                  </c:pt>
                  <c:pt idx="4">
                    <c:v>I</c:v>
                  </c:pt>
                  <c:pt idx="5">
                    <c:v>Maschi</c:v>
                  </c:pt>
                  <c:pt idx="6">
                    <c:v>Femmine</c:v>
                  </c:pt>
                  <c:pt idx="7">
                    <c:v>Totale</c:v>
                  </c:pt>
                </c:lvl>
                <c:lvl>
                  <c:pt idx="0">
                    <c:v>Per anno di corso</c:v>
                  </c:pt>
                  <c:pt idx="5">
                    <c:v>Per   sesso</c:v>
                  </c:pt>
                </c:lvl>
              </c:multiLvlStrCache>
            </c:multiLvlStrRef>
          </c:cat>
          <c:val>
            <c:numRef>
              <c:f>fig_f1!$D$10:$D$17</c:f>
              <c:numCache>
                <c:formatCode>0.0</c:formatCode>
                <c:ptCount val="8"/>
                <c:pt idx="0">
                  <c:v>0.42140039780197552</c:v>
                </c:pt>
                <c:pt idx="1">
                  <c:v>3.9746835443037973</c:v>
                </c:pt>
                <c:pt idx="2">
                  <c:v>5.7348099371445675</c:v>
                </c:pt>
                <c:pt idx="3">
                  <c:v>5.6652968683576592</c:v>
                </c:pt>
                <c:pt idx="4">
                  <c:v>10.226405494785041</c:v>
                </c:pt>
                <c:pt idx="5">
                  <c:v>6.8853150787696924</c:v>
                </c:pt>
                <c:pt idx="6">
                  <c:v>4.0997665443803903</c:v>
                </c:pt>
                <c:pt idx="7">
                  <c:v>5.5036982772880876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C9-4D84-8B64-0DD2949F7937}"/>
            </c:ext>
          </c:extLst>
        </c:ser>
        <c:ser>
          <c:idx val="2"/>
          <c:order val="2"/>
          <c:tx>
            <c:strRef>
              <c:f>fig_f1!$E$9</c:f>
              <c:strCache>
                <c:ptCount val="1"/>
                <c:pt idx="0">
                  <c:v>% promossi con giudizio sospeso</c:v>
                </c:pt>
              </c:strCache>
            </c:strRef>
          </c:tx>
          <c:spPr>
            <a:solidFill>
              <a:srgbClr val="C000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C9-4D84-8B64-0DD2949F7937}"/>
                </c:ext>
              </c:extLst>
            </c:dLbl>
            <c:dLbl>
              <c:idx val="1"/>
              <c:layout>
                <c:manualLayout>
                  <c:x val="1.7937219730941621E-2"/>
                  <c:y val="4.71698113207555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018-46BC-A9DB-63FF18EB1552}"/>
                </c:ext>
              </c:extLst>
            </c:dLbl>
            <c:dLbl>
              <c:idx val="2"/>
              <c:layout>
                <c:manualLayout>
                  <c:x val="2.017937219730941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018-46BC-A9DB-63FF18EB1552}"/>
                </c:ext>
              </c:extLst>
            </c:dLbl>
            <c:dLbl>
              <c:idx val="3"/>
              <c:layout>
                <c:manualLayout>
                  <c:x val="2.4663677130044841E-2"/>
                  <c:y val="9.4339622641509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18-46BC-A9DB-63FF18EB1552}"/>
                </c:ext>
              </c:extLst>
            </c:dLbl>
            <c:dLbl>
              <c:idx val="4"/>
              <c:layout>
                <c:manualLayout>
                  <c:x val="2.4663677130044841E-2"/>
                  <c:y val="4.71698113207547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18-46BC-A9DB-63FF18EB1552}"/>
                </c:ext>
              </c:extLst>
            </c:dLbl>
            <c:dLbl>
              <c:idx val="5"/>
              <c:layout>
                <c:manualLayout>
                  <c:x val="2.4663677130044678E-2"/>
                  <c:y val="4.71698113207547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18-46BC-A9DB-63FF18EB1552}"/>
                </c:ext>
              </c:extLst>
            </c:dLbl>
            <c:dLbl>
              <c:idx val="6"/>
              <c:layout>
                <c:manualLayout>
                  <c:x val="2.017937219730933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18-46BC-A9DB-63FF18EB1552}"/>
                </c:ext>
              </c:extLst>
            </c:dLbl>
            <c:dLbl>
              <c:idx val="7"/>
              <c:layout>
                <c:manualLayout>
                  <c:x val="2.2421524663677129E-2"/>
                  <c:y val="1.41509433962264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18-46BC-A9DB-63FF18EB155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chemeClr val="tx1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fig_f1!$A$10:$B$17</c:f>
              <c:multiLvlStrCache>
                <c:ptCount val="8"/>
                <c:lvl>
                  <c:pt idx="0">
                    <c:v>V</c:v>
                  </c:pt>
                  <c:pt idx="1">
                    <c:v>IV</c:v>
                  </c:pt>
                  <c:pt idx="2">
                    <c:v>III</c:v>
                  </c:pt>
                  <c:pt idx="3">
                    <c:v>II</c:v>
                  </c:pt>
                  <c:pt idx="4">
                    <c:v>I</c:v>
                  </c:pt>
                  <c:pt idx="5">
                    <c:v>Maschi</c:v>
                  </c:pt>
                  <c:pt idx="6">
                    <c:v>Femmine</c:v>
                  </c:pt>
                  <c:pt idx="7">
                    <c:v>Totale</c:v>
                  </c:pt>
                </c:lvl>
                <c:lvl>
                  <c:pt idx="0">
                    <c:v>Per anno di corso</c:v>
                  </c:pt>
                  <c:pt idx="5">
                    <c:v>Per   sesso</c:v>
                  </c:pt>
                </c:lvl>
              </c:multiLvlStrCache>
            </c:multiLvlStrRef>
          </c:cat>
          <c:val>
            <c:numRef>
              <c:f>fig_f1!$E$10:$E$17</c:f>
              <c:numCache>
                <c:formatCode>0.0</c:formatCode>
                <c:ptCount val="8"/>
                <c:pt idx="0">
                  <c:v>0</c:v>
                </c:pt>
                <c:pt idx="1">
                  <c:v>17.911392405063292</c:v>
                </c:pt>
                <c:pt idx="2">
                  <c:v>19.287638431607306</c:v>
                </c:pt>
                <c:pt idx="3">
                  <c:v>20.127532946011055</c:v>
                </c:pt>
                <c:pt idx="4">
                  <c:v>18.229458153141696</c:v>
                </c:pt>
                <c:pt idx="5">
                  <c:v>17.740763315828957</c:v>
                </c:pt>
                <c:pt idx="6">
                  <c:v>13.384391824288913</c:v>
                </c:pt>
                <c:pt idx="7">
                  <c:v>15.580026939527849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C9-4D84-8B64-0DD2949F7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535616"/>
        <c:axId val="199584576"/>
      </c:barChart>
      <c:catAx>
        <c:axId val="1995356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9584576"/>
        <c:crosses val="autoZero"/>
        <c:auto val="1"/>
        <c:lblAlgn val="ctr"/>
        <c:lblOffset val="100"/>
        <c:noMultiLvlLbl val="0"/>
      </c:catAx>
      <c:valAx>
        <c:axId val="199584576"/>
        <c:scaling>
          <c:orientation val="minMax"/>
          <c:min val="0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95356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553846968680482"/>
          <c:y val="0.12028673302629624"/>
          <c:w val="0.24664436284029523"/>
          <c:h val="0.71936265042341396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it-IT"/>
              <a:t>Peso % nel 2023</a:t>
            </a:r>
          </a:p>
        </c:rich>
      </c:tx>
      <c:layout>
        <c:manualLayout>
          <c:xMode val="edge"/>
          <c:yMode val="edge"/>
          <c:x val="0.19809969066366703"/>
          <c:y val="2.821709786276715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935602486364349"/>
          <c:y val="0.17754718456770077"/>
          <c:w val="0.87853726514026353"/>
          <c:h val="0.63851904778501967"/>
        </c:manualLayout>
      </c:layout>
      <c:pieChart>
        <c:varyColors val="1"/>
        <c:ser>
          <c:idx val="0"/>
          <c:order val="0"/>
          <c:tx>
            <c:strRef>
              <c:f>fig_f9!$P$23</c:f>
              <c:strCache>
                <c:ptCount val="1"/>
                <c:pt idx="0">
                  <c:v>distr. % ultimo anno</c:v>
                </c:pt>
              </c:strCache>
            </c:strRef>
          </c:tx>
          <c:explosion val="7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4D5-477A-BF42-07F993DD4E48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2-04D5-477A-BF42-07F993DD4E48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4-04D5-477A-BF42-07F993DD4E48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fig_f9!$A$24:$A$26</c:f>
              <c:strCache>
                <c:ptCount val="3"/>
                <c:pt idx="0">
                  <c:v>Istituti Professionali</c:v>
                </c:pt>
                <c:pt idx="1">
                  <c:v>Istituti Tecnici</c:v>
                </c:pt>
                <c:pt idx="2">
                  <c:v>Licei</c:v>
                </c:pt>
              </c:strCache>
            </c:strRef>
          </c:cat>
          <c:val>
            <c:numRef>
              <c:f>fig_f9!$P$24:$P$26</c:f>
              <c:numCache>
                <c:formatCode>0.0</c:formatCode>
                <c:ptCount val="3"/>
                <c:pt idx="0">
                  <c:v>16.751041332906119</c:v>
                </c:pt>
                <c:pt idx="1">
                  <c:v>32.358218519705225</c:v>
                </c:pt>
                <c:pt idx="2">
                  <c:v>50.890740147388655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4D5-477A-BF42-07F993DD4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632885647750912E-2"/>
          <c:y val="0.11223031496062991"/>
          <c:w val="0.60630613537265665"/>
          <c:h val="0.65426312335958003"/>
        </c:manualLayout>
      </c:layout>
      <c:lineChart>
        <c:grouping val="standard"/>
        <c:varyColors val="0"/>
        <c:ser>
          <c:idx val="0"/>
          <c:order val="0"/>
          <c:tx>
            <c:strRef>
              <c:f>fig_f10!$A$23</c:f>
              <c:strCache>
                <c:ptCount val="1"/>
                <c:pt idx="0">
                  <c:v>Secondaria di II grado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fig_f10!$B$22:$O$22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fig_f10!$B$23:$O$23</c:f>
              <c:numCache>
                <c:formatCode>#,##0</c:formatCode>
                <c:ptCount val="14"/>
                <c:pt idx="0">
                  <c:v>6343</c:v>
                </c:pt>
                <c:pt idx="1">
                  <c:v>6445</c:v>
                </c:pt>
                <c:pt idx="2">
                  <c:v>6736</c:v>
                </c:pt>
                <c:pt idx="3">
                  <c:v>4717</c:v>
                </c:pt>
                <c:pt idx="4">
                  <c:v>3044</c:v>
                </c:pt>
                <c:pt idx="5">
                  <c:v>3161</c:v>
                </c:pt>
                <c:pt idx="6">
                  <c:v>2919</c:v>
                </c:pt>
                <c:pt idx="7">
                  <c:v>2705</c:v>
                </c:pt>
                <c:pt idx="8">
                  <c:v>2536</c:v>
                </c:pt>
                <c:pt idx="9">
                  <c:v>2376</c:v>
                </c:pt>
                <c:pt idx="10">
                  <c:v>2103</c:v>
                </c:pt>
                <c:pt idx="11">
                  <c:v>2303</c:v>
                </c:pt>
                <c:pt idx="12">
                  <c:v>1564</c:v>
                </c:pt>
                <c:pt idx="13">
                  <c:v>1523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AE2-43C3-8BAB-6C2598291A9C}"/>
            </c:ext>
          </c:extLst>
        </c:ser>
        <c:ser>
          <c:idx val="1"/>
          <c:order val="1"/>
          <c:tx>
            <c:strRef>
              <c:f>fig_f10!$A$24</c:f>
              <c:strCache>
                <c:ptCount val="1"/>
                <c:pt idx="0">
                  <c:v>Agenzie formative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fig_f10!$B$22:$O$22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fig_f10!$B$24:$O$24</c:f>
              <c:numCache>
                <c:formatCode>#,##0</c:formatCode>
                <c:ptCount val="14"/>
                <c:pt idx="0">
                  <c:v>2325</c:v>
                </c:pt>
                <c:pt idx="1">
                  <c:v>3820</c:v>
                </c:pt>
                <c:pt idx="2">
                  <c:v>3940</c:v>
                </c:pt>
                <c:pt idx="3">
                  <c:v>4098</c:v>
                </c:pt>
                <c:pt idx="4">
                  <c:v>4272</c:v>
                </c:pt>
                <c:pt idx="5">
                  <c:v>4376</c:v>
                </c:pt>
                <c:pt idx="6">
                  <c:v>4331</c:v>
                </c:pt>
                <c:pt idx="7">
                  <c:v>4187</c:v>
                </c:pt>
                <c:pt idx="8">
                  <c:v>4240</c:v>
                </c:pt>
                <c:pt idx="9">
                  <c:v>3341</c:v>
                </c:pt>
                <c:pt idx="10">
                  <c:v>4357</c:v>
                </c:pt>
                <c:pt idx="11">
                  <c:v>4192</c:v>
                </c:pt>
                <c:pt idx="12">
                  <c:v>3762</c:v>
                </c:pt>
                <c:pt idx="13">
                  <c:v>4049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AE2-43C3-8BAB-6C2598291A9C}"/>
            </c:ext>
          </c:extLst>
        </c:ser>
        <c:ser>
          <c:idx val="2"/>
          <c:order val="2"/>
          <c:tx>
            <c:strRef>
              <c:f>fig_f10!$A$25</c:f>
              <c:strCache>
                <c:ptCount val="1"/>
                <c:pt idx="0">
                  <c:v>Totale qualifiche</c:v>
                </c:pt>
              </c:strCache>
            </c:strRef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numRef>
              <c:f>fig_f10!$B$22:$O$22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fig_f10!$B$25:$O$25</c:f>
              <c:numCache>
                <c:formatCode>#,##0</c:formatCode>
                <c:ptCount val="14"/>
                <c:pt idx="0">
                  <c:v>8668</c:v>
                </c:pt>
                <c:pt idx="1">
                  <c:v>10265</c:v>
                </c:pt>
                <c:pt idx="2">
                  <c:v>10676</c:v>
                </c:pt>
                <c:pt idx="3">
                  <c:v>8815</c:v>
                </c:pt>
                <c:pt idx="4">
                  <c:v>7316</c:v>
                </c:pt>
                <c:pt idx="5">
                  <c:v>7537</c:v>
                </c:pt>
                <c:pt idx="6">
                  <c:v>7250</c:v>
                </c:pt>
                <c:pt idx="7">
                  <c:v>6892</c:v>
                </c:pt>
                <c:pt idx="8">
                  <c:v>6776</c:v>
                </c:pt>
                <c:pt idx="9">
                  <c:v>5694</c:v>
                </c:pt>
                <c:pt idx="10">
                  <c:v>6460</c:v>
                </c:pt>
                <c:pt idx="11">
                  <c:v>6495</c:v>
                </c:pt>
                <c:pt idx="12">
                  <c:v>5326</c:v>
                </c:pt>
                <c:pt idx="13">
                  <c:v>5572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AE2-43C3-8BAB-6C2598291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0617984"/>
        <c:axId val="201217664"/>
      </c:lineChart>
      <c:catAx>
        <c:axId val="20061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1217664"/>
        <c:crosses val="autoZero"/>
        <c:auto val="1"/>
        <c:lblAlgn val="ctr"/>
        <c:lblOffset val="100"/>
        <c:noMultiLvlLbl val="0"/>
      </c:catAx>
      <c:valAx>
        <c:axId val="20121766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0617984"/>
        <c:crosses val="autoZero"/>
        <c:crossBetween val="between"/>
        <c:majorUnit val="1000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13737230252558488"/>
          <c:y val="0.83412025769506082"/>
          <c:w val="0.7704374201063483"/>
          <c:h val="0.1522780959198282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333333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it-IT"/>
              <a:t>Peso % dei qualificati per filiera nel 2023</a:t>
            </a:r>
          </a:p>
        </c:rich>
      </c:tx>
      <c:layout>
        <c:manualLayout>
          <c:xMode val="edge"/>
          <c:yMode val="edge"/>
          <c:x val="0.10124527786627827"/>
          <c:y val="1.322748825334162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5862805351834474E-2"/>
          <c:y val="0.17754718456770077"/>
          <c:w val="0.71567091841501185"/>
          <c:h val="0.59194484651106694"/>
        </c:manualLayout>
      </c:layout>
      <c:pieChart>
        <c:varyColors val="1"/>
        <c:ser>
          <c:idx val="0"/>
          <c:order val="0"/>
          <c:tx>
            <c:strRef>
              <c:f>fig_f10!$P$22</c:f>
              <c:strCache>
                <c:ptCount val="1"/>
                <c:pt idx="0">
                  <c:v>Peso % per filiera </c:v>
                </c:pt>
              </c:strCache>
            </c:strRef>
          </c:tx>
          <c:spPr>
            <a:solidFill>
              <a:srgbClr val="C00000"/>
            </a:solidFill>
          </c:spPr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5970-4CB7-BFC6-BE12BF60DE90}"/>
              </c:ext>
            </c:extLst>
          </c:dPt>
          <c:dPt>
            <c:idx val="1"/>
            <c:bubble3D val="0"/>
            <c:explosion val="11"/>
            <c:extLst>
              <c:ext xmlns:c16="http://schemas.microsoft.com/office/drawing/2014/chart" uri="{C3380CC4-5D6E-409C-BE32-E72D297353CC}">
                <c16:uniqueId val="{00000003-5970-4CB7-BFC6-BE12BF60DE9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fig_f10!$A$23:$A$24</c:f>
              <c:strCache>
                <c:ptCount val="2"/>
                <c:pt idx="0">
                  <c:v>Secondaria di II grado</c:v>
                </c:pt>
                <c:pt idx="1">
                  <c:v>Agenzie formative</c:v>
                </c:pt>
              </c:strCache>
            </c:strRef>
          </c:cat>
          <c:val>
            <c:numRef>
              <c:f>fig_f10!$P$23:$P$24</c:f>
              <c:numCache>
                <c:formatCode>#,##0.0</c:formatCode>
                <c:ptCount val="2"/>
                <c:pt idx="0">
                  <c:v>27.333094041636759</c:v>
                </c:pt>
                <c:pt idx="1">
                  <c:v>72.666905958363245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70-4CB7-BFC6-BE12BF60D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315409749605482E-3"/>
          <c:y val="2.3501718445652752E-2"/>
          <c:w val="0.96924497779800123"/>
          <c:h val="0.744275266153528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fig_f2!$B$7</c:f>
              <c:strCache>
                <c:ptCount val="1"/>
                <c:pt idx="0">
                  <c:v>2018/19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fig_f2!$A$8:$A$10</c:f>
              <c:strCache>
                <c:ptCount val="3"/>
                <c:pt idx="0">
                  <c:v>Istituto professionale</c:v>
                </c:pt>
                <c:pt idx="1">
                  <c:v>Istituto tecnico</c:v>
                </c:pt>
                <c:pt idx="2">
                  <c:v>Licei</c:v>
                </c:pt>
              </c:strCache>
            </c:strRef>
          </c:cat>
          <c:val>
            <c:numRef>
              <c:f>fig_f2!$B$8:$B$10</c:f>
              <c:numCache>
                <c:formatCode>0.0</c:formatCode>
                <c:ptCount val="3"/>
                <c:pt idx="0">
                  <c:v>7.9424748241136713</c:v>
                </c:pt>
                <c:pt idx="1">
                  <c:v>8.4534557317350725</c:v>
                </c:pt>
                <c:pt idx="2">
                  <c:v>3.947147348966709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C1-4C5C-B54B-AA5633CCCFC0}"/>
            </c:ext>
          </c:extLst>
        </c:ser>
        <c:ser>
          <c:idx val="1"/>
          <c:order val="1"/>
          <c:tx>
            <c:strRef>
              <c:f>fig_f2!$C$7</c:f>
              <c:strCache>
                <c:ptCount val="1"/>
                <c:pt idx="0">
                  <c:v>2019/20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fig_f2!$A$8:$A$10</c:f>
              <c:strCache>
                <c:ptCount val="3"/>
                <c:pt idx="0">
                  <c:v>Istituto professionale</c:v>
                </c:pt>
                <c:pt idx="1">
                  <c:v>Istituto tecnico</c:v>
                </c:pt>
                <c:pt idx="2">
                  <c:v>Licei</c:v>
                </c:pt>
              </c:strCache>
            </c:strRef>
          </c:cat>
          <c:val>
            <c:numRef>
              <c:f>fig_f2!$C$8:$C$10</c:f>
              <c:numCache>
                <c:formatCode>0.0</c:formatCode>
                <c:ptCount val="3"/>
                <c:pt idx="0">
                  <c:v>2.3573288297797483</c:v>
                </c:pt>
                <c:pt idx="1">
                  <c:v>0.99423710713825419</c:v>
                </c:pt>
                <c:pt idx="2">
                  <c:v>0.34258629185536288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F-4F73-ABC4-6AEB82ACDCC8}"/>
            </c:ext>
          </c:extLst>
        </c:ser>
        <c:ser>
          <c:idx val="2"/>
          <c:order val="2"/>
          <c:tx>
            <c:strRef>
              <c:f>fig_f2!$D$7</c:f>
              <c:strCache>
                <c:ptCount val="1"/>
                <c:pt idx="0">
                  <c:v>2020/21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fig_f2!$A$8:$A$10</c:f>
              <c:strCache>
                <c:ptCount val="3"/>
                <c:pt idx="0">
                  <c:v>Istituto professionale</c:v>
                </c:pt>
                <c:pt idx="1">
                  <c:v>Istituto tecnico</c:v>
                </c:pt>
                <c:pt idx="2">
                  <c:v>Licei</c:v>
                </c:pt>
              </c:strCache>
            </c:strRef>
          </c:cat>
          <c:val>
            <c:numRef>
              <c:f>fig_f2!$D$8:$D$10</c:f>
              <c:numCache>
                <c:formatCode>0.0</c:formatCode>
                <c:ptCount val="3"/>
                <c:pt idx="0">
                  <c:v>8.7729675773596068</c:v>
                </c:pt>
                <c:pt idx="1">
                  <c:v>8.8263856418372111</c:v>
                </c:pt>
                <c:pt idx="2">
                  <c:v>3.9443739207008153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F-4F73-ABC4-6AEB82ACDCC8}"/>
            </c:ext>
          </c:extLst>
        </c:ser>
        <c:ser>
          <c:idx val="3"/>
          <c:order val="3"/>
          <c:tx>
            <c:strRef>
              <c:f>fig_f2!$E$7</c:f>
              <c:strCache>
                <c:ptCount val="1"/>
                <c:pt idx="0">
                  <c:v>2021/22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fig_f2!$A$8:$A$10</c:f>
              <c:strCache>
                <c:ptCount val="3"/>
                <c:pt idx="0">
                  <c:v>Istituto professionale</c:v>
                </c:pt>
                <c:pt idx="1">
                  <c:v>Istituto tecnico</c:v>
                </c:pt>
                <c:pt idx="2">
                  <c:v>Licei</c:v>
                </c:pt>
              </c:strCache>
            </c:strRef>
          </c:cat>
          <c:val>
            <c:numRef>
              <c:f>fig_f2!$E$8:$E$10</c:f>
              <c:numCache>
                <c:formatCode>0.0</c:formatCode>
                <c:ptCount val="3"/>
                <c:pt idx="0">
                  <c:v>8.6808478077894247</c:v>
                </c:pt>
                <c:pt idx="1">
                  <c:v>8.328527142960132</c:v>
                </c:pt>
                <c:pt idx="2">
                  <c:v>3.9146353982502768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46-40A4-BC74-914027413826}"/>
            </c:ext>
          </c:extLst>
        </c:ser>
        <c:ser>
          <c:idx val="4"/>
          <c:order val="4"/>
          <c:tx>
            <c:strRef>
              <c:f>fig_f2!$F$7</c:f>
              <c:strCache>
                <c:ptCount val="1"/>
                <c:pt idx="0">
                  <c:v>2022/23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fig_f2!$A$8:$A$10</c:f>
              <c:strCache>
                <c:ptCount val="3"/>
                <c:pt idx="0">
                  <c:v>Istituto professionale</c:v>
                </c:pt>
                <c:pt idx="1">
                  <c:v>Istituto tecnico</c:v>
                </c:pt>
                <c:pt idx="2">
                  <c:v>Licei</c:v>
                </c:pt>
              </c:strCache>
            </c:strRef>
          </c:cat>
          <c:val>
            <c:numRef>
              <c:f>fig_f2!$F$8:$F$10</c:f>
              <c:numCache>
                <c:formatCode>0.0</c:formatCode>
                <c:ptCount val="3"/>
                <c:pt idx="0">
                  <c:v>8.3184466019417478</c:v>
                </c:pt>
                <c:pt idx="1">
                  <c:v>7.4868335617920776</c:v>
                </c:pt>
                <c:pt idx="2">
                  <c:v>3.4323409859890548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2-4F01-B082-EF43A0C2D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5"/>
        <c:overlap val="-10"/>
        <c:axId val="199534592"/>
        <c:axId val="138757824"/>
      </c:barChart>
      <c:catAx>
        <c:axId val="19953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rgbClr val="FFFFFF"/>
          </a:solidFill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38757824"/>
        <c:crosses val="autoZero"/>
        <c:auto val="1"/>
        <c:lblAlgn val="ctr"/>
        <c:lblOffset val="100"/>
        <c:noMultiLvlLbl val="0"/>
      </c:catAx>
      <c:valAx>
        <c:axId val="13875782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1995345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6.4300423985463359E-2"/>
          <c:y val="0.86023208416999453"/>
          <c:w val="0.77662053671324538"/>
          <c:h val="0.10465116279069768"/>
        </c:manualLayout>
      </c:layout>
      <c:overlay val="0"/>
      <c:txPr>
        <a:bodyPr/>
        <a:lstStyle/>
        <a:p>
          <a:pPr>
            <a:defRPr sz="1000"/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90553745928335E-2"/>
          <c:y val="3.8922155688622756E-2"/>
          <c:w val="0.72728685404390669"/>
          <c:h val="0.733212068443367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fig_f3!$B$5</c:f>
              <c:strCache>
                <c:ptCount val="1"/>
                <c:pt idx="0">
                  <c:v>femmine</c:v>
                </c:pt>
              </c:strCache>
            </c:strRef>
          </c:tx>
          <c:spPr>
            <a:solidFill>
              <a:srgbClr val="FFC000"/>
            </a:solidFill>
            <a:ln w="28575">
              <a:noFill/>
            </a:ln>
          </c:spPr>
          <c:invertIfNegative val="0"/>
          <c:cat>
            <c:strRef>
              <c:f>fig_f3!$A$6:$A$8</c:f>
              <c:strCache>
                <c:ptCount val="3"/>
                <c:pt idx="0">
                  <c:v>Istituti 
professionali</c:v>
                </c:pt>
                <c:pt idx="1">
                  <c:v>Istituti 
tecnici</c:v>
                </c:pt>
                <c:pt idx="2">
                  <c:v>Licei </c:v>
                </c:pt>
              </c:strCache>
            </c:strRef>
          </c:cat>
          <c:val>
            <c:numRef>
              <c:f>fig_f3!$B$6:$B$8</c:f>
              <c:numCache>
                <c:formatCode>0.0</c:formatCode>
                <c:ptCount val="3"/>
                <c:pt idx="0">
                  <c:v>31.7</c:v>
                </c:pt>
                <c:pt idx="1">
                  <c:v>20.100000000000001</c:v>
                </c:pt>
                <c:pt idx="2">
                  <c:v>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4D-4401-AAE2-9B39524D873E}"/>
            </c:ext>
          </c:extLst>
        </c:ser>
        <c:ser>
          <c:idx val="1"/>
          <c:order val="1"/>
          <c:tx>
            <c:strRef>
              <c:f>fig_f3!$C$5</c:f>
              <c:strCache>
                <c:ptCount val="1"/>
                <c:pt idx="0">
                  <c:v>maschi</c:v>
                </c:pt>
              </c:strCache>
            </c:strRef>
          </c:tx>
          <c:spPr>
            <a:solidFill>
              <a:srgbClr val="92D050"/>
            </a:solidFill>
            <a:ln w="28575">
              <a:noFill/>
            </a:ln>
          </c:spPr>
          <c:invertIfNegative val="0"/>
          <c:cat>
            <c:strRef>
              <c:f>fig_f3!$A$6:$A$8</c:f>
              <c:strCache>
                <c:ptCount val="3"/>
                <c:pt idx="0">
                  <c:v>Istituti 
professionali</c:v>
                </c:pt>
                <c:pt idx="1">
                  <c:v>Istituti 
tecnici</c:v>
                </c:pt>
                <c:pt idx="2">
                  <c:v>Licei </c:v>
                </c:pt>
              </c:strCache>
            </c:strRef>
          </c:cat>
          <c:val>
            <c:numRef>
              <c:f>fig_f3!$C$6:$C$8</c:f>
              <c:numCache>
                <c:formatCode>0.0</c:formatCode>
                <c:ptCount val="3"/>
                <c:pt idx="0">
                  <c:v>41</c:v>
                </c:pt>
                <c:pt idx="1">
                  <c:v>21.7</c:v>
                </c:pt>
                <c:pt idx="2">
                  <c:v>10.199999999999999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4D-4401-AAE2-9B39524D8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6"/>
        <c:overlap val="-10"/>
        <c:axId val="200882176"/>
        <c:axId val="199588608"/>
      </c:barChart>
      <c:lineChart>
        <c:grouping val="standard"/>
        <c:varyColors val="0"/>
        <c:ser>
          <c:idx val="2"/>
          <c:order val="2"/>
          <c:tx>
            <c:strRef>
              <c:f>fig_f3!$D$5</c:f>
              <c:strCache>
                <c:ptCount val="1"/>
                <c:pt idx="0">
                  <c:v>Totale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2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dLbls>
            <c:dLbl>
              <c:idx val="0"/>
              <c:layout>
                <c:manualLayout>
                  <c:x val="-5.605095541401274E-2"/>
                  <c:y val="-5.61344458808320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398-43E2-A8E7-0085DAAA93DF}"/>
                </c:ext>
              </c:extLst>
            </c:dLbl>
            <c:dLbl>
              <c:idx val="1"/>
              <c:layout>
                <c:manualLayout>
                  <c:x val="-5.6050955414012824E-2"/>
                  <c:y val="-6.21045951345634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98-43E2-A8E7-0085DAAA93DF}"/>
                </c:ext>
              </c:extLst>
            </c:dLbl>
            <c:dLbl>
              <c:idx val="2"/>
              <c:layout>
                <c:manualLayout>
                  <c:x val="-5.0819815251331377E-2"/>
                  <c:y val="-5.61344458808320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98-43E2-A8E7-0085DAAA93DF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fig_f3!$A$6:$A$8</c:f>
              <c:strCache>
                <c:ptCount val="3"/>
                <c:pt idx="0">
                  <c:v>Istituti 
professionali</c:v>
                </c:pt>
                <c:pt idx="1">
                  <c:v>Istituti 
tecnici</c:v>
                </c:pt>
                <c:pt idx="2">
                  <c:v>Licei </c:v>
                </c:pt>
              </c:strCache>
            </c:strRef>
          </c:cat>
          <c:val>
            <c:numRef>
              <c:f>fig_f3!$D$6:$D$8</c:f>
              <c:numCache>
                <c:formatCode>0.0</c:formatCode>
                <c:ptCount val="3"/>
                <c:pt idx="0">
                  <c:v>36.799999999999997</c:v>
                </c:pt>
                <c:pt idx="1">
                  <c:v>21.2</c:v>
                </c:pt>
                <c:pt idx="2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4D-4401-AAE2-9B39524D8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882176"/>
        <c:axId val="199588608"/>
      </c:lineChart>
      <c:catAx>
        <c:axId val="200882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9588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588608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0882176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852573982575903"/>
          <c:y val="0.14607759002034856"/>
          <c:w val="0.1396958639593554"/>
          <c:h val="0.50281916305405649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3333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750026415780148E-2"/>
          <c:y val="5.8050566464002119E-2"/>
          <c:w val="0.90495979521994385"/>
          <c:h val="0.680206252699425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fig_f4!$B$30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5"/>
            <c:invertIfNegative val="0"/>
            <c:bubble3D val="0"/>
            <c:spPr>
              <a:solidFill>
                <a:schemeClr val="tx2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E5C-476F-8FF1-44B17519CC04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AE5C-476F-8FF1-44B17519CC04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7059-413B-850B-EBBB0F09974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059-413B-850B-EBBB0F099746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12D6-4C3A-809E-DC031B5E7D3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E5C-476F-8FF1-44B17519CC04}"/>
              </c:ext>
            </c:extLst>
          </c:dPt>
          <c:dLbls>
            <c:dLbl>
              <c:idx val="19"/>
              <c:layout>
                <c:manualLayout>
                  <c:x val="0"/>
                  <c:y val="1.5352139704471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AA-41B0-9F4D-43758A6E8549}"/>
                </c:ext>
              </c:extLst>
            </c:dLbl>
            <c:dLbl>
              <c:idx val="20"/>
              <c:layout>
                <c:manualLayout>
                  <c:x val="0"/>
                  <c:y val="1.15141047783534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AA-41B0-9F4D-43758A6E8549}"/>
                </c:ext>
              </c:extLst>
            </c:dLbl>
            <c:dLbl>
              <c:idx val="21"/>
              <c:layout>
                <c:manualLayout>
                  <c:x val="0"/>
                  <c:y val="7.67606985223558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C1-4E41-8141-9F4A442A34F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fig_f4!$A$31:$A$52</c:f>
              <c:strCache>
                <c:ptCount val="22"/>
                <c:pt idx="0">
                  <c:v>Sicilia</c:v>
                </c:pt>
                <c:pt idx="1">
                  <c:v>Campania</c:v>
                </c:pt>
                <c:pt idx="2">
                  <c:v>Sardegna</c:v>
                </c:pt>
                <c:pt idx="3">
                  <c:v>Puglia</c:v>
                </c:pt>
                <c:pt idx="4">
                  <c:v>PA Bolzano</c:v>
                </c:pt>
                <c:pt idx="5">
                  <c:v>Italy</c:v>
                </c:pt>
                <c:pt idx="6">
                  <c:v>Piemonte</c:v>
                </c:pt>
                <c:pt idx="7">
                  <c:v>Toscana</c:v>
                </c:pt>
                <c:pt idx="8">
                  <c:v>Liguria</c:v>
                </c:pt>
                <c:pt idx="9">
                  <c:v>Calabria</c:v>
                </c:pt>
                <c:pt idx="10">
                  <c:v>Lombardia</c:v>
                </c:pt>
                <c:pt idx="11">
                  <c:v>UE- 27 Paesi</c:v>
                </c:pt>
                <c:pt idx="12">
                  <c:v>Veneto</c:v>
                </c:pt>
                <c:pt idx="13">
                  <c:v>Emilia-Romagna</c:v>
                </c:pt>
                <c:pt idx="14">
                  <c:v>Abruzzo</c:v>
                </c:pt>
                <c:pt idx="15">
                  <c:v>Molise</c:v>
                </c:pt>
                <c:pt idx="16">
                  <c:v>Friuli-VG</c:v>
                </c:pt>
                <c:pt idx="17">
                  <c:v>Lazio</c:v>
                </c:pt>
                <c:pt idx="18">
                  <c:v>PA Trento</c:v>
                </c:pt>
                <c:pt idx="19">
                  <c:v>Umbria</c:v>
                </c:pt>
                <c:pt idx="20">
                  <c:v>Marche</c:v>
                </c:pt>
                <c:pt idx="21">
                  <c:v>Basilicata</c:v>
                </c:pt>
              </c:strCache>
            </c:strRef>
          </c:cat>
          <c:val>
            <c:numRef>
              <c:f>fig_f4!$B$31:$B$52</c:f>
              <c:numCache>
                <c:formatCode>0.0</c:formatCode>
                <c:ptCount val="22"/>
                <c:pt idx="0">
                  <c:v>18.8</c:v>
                </c:pt>
                <c:pt idx="1">
                  <c:v>16.100000000000001</c:v>
                </c:pt>
                <c:pt idx="2">
                  <c:v>14.7</c:v>
                </c:pt>
                <c:pt idx="3">
                  <c:v>14.6</c:v>
                </c:pt>
                <c:pt idx="4">
                  <c:v>13.5</c:v>
                </c:pt>
                <c:pt idx="5">
                  <c:v>11.5</c:v>
                </c:pt>
                <c:pt idx="6">
                  <c:v>11</c:v>
                </c:pt>
                <c:pt idx="7">
                  <c:v>10.7</c:v>
                </c:pt>
                <c:pt idx="8">
                  <c:v>10.3</c:v>
                </c:pt>
                <c:pt idx="9">
                  <c:v>10.3</c:v>
                </c:pt>
                <c:pt idx="10">
                  <c:v>9.9</c:v>
                </c:pt>
                <c:pt idx="11">
                  <c:v>9.6</c:v>
                </c:pt>
                <c:pt idx="12">
                  <c:v>9.5</c:v>
                </c:pt>
                <c:pt idx="13">
                  <c:v>9.5</c:v>
                </c:pt>
                <c:pt idx="14">
                  <c:v>9.3000000000000007</c:v>
                </c:pt>
                <c:pt idx="15">
                  <c:v>8.3000000000000007</c:v>
                </c:pt>
                <c:pt idx="16">
                  <c:v>7.7</c:v>
                </c:pt>
                <c:pt idx="17">
                  <c:v>7.4</c:v>
                </c:pt>
                <c:pt idx="18">
                  <c:v>7.3</c:v>
                </c:pt>
                <c:pt idx="19">
                  <c:v>7.3</c:v>
                </c:pt>
                <c:pt idx="20">
                  <c:v>5.8</c:v>
                </c:pt>
                <c:pt idx="21">
                  <c:v>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29-4C97-BB8F-F71885308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axId val="200792064"/>
        <c:axId val="201330624"/>
      </c:barChart>
      <c:lineChart>
        <c:grouping val="standard"/>
        <c:varyColors val="0"/>
        <c:ser>
          <c:idx val="1"/>
          <c:order val="1"/>
          <c:tx>
            <c:strRef>
              <c:f>fig_f4!$C$30</c:f>
              <c:strCache>
                <c:ptCount val="1"/>
                <c:pt idx="0">
                  <c:v>Obiettivo Unione Europea al 2030
 [contenimento al di sotto del 9%] </c:v>
                </c:pt>
              </c:strCache>
            </c:strRef>
          </c:tx>
          <c:spPr>
            <a:ln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fig_f4!$A$31:$A$52</c:f>
              <c:strCache>
                <c:ptCount val="22"/>
                <c:pt idx="0">
                  <c:v>Sicilia</c:v>
                </c:pt>
                <c:pt idx="1">
                  <c:v>Campania</c:v>
                </c:pt>
                <c:pt idx="2">
                  <c:v>Sardegna</c:v>
                </c:pt>
                <c:pt idx="3">
                  <c:v>Puglia</c:v>
                </c:pt>
                <c:pt idx="4">
                  <c:v>PA Bolzano</c:v>
                </c:pt>
                <c:pt idx="5">
                  <c:v>Italy</c:v>
                </c:pt>
                <c:pt idx="6">
                  <c:v>Piemonte</c:v>
                </c:pt>
                <c:pt idx="7">
                  <c:v>Toscana</c:v>
                </c:pt>
                <c:pt idx="8">
                  <c:v>Liguria</c:v>
                </c:pt>
                <c:pt idx="9">
                  <c:v>Calabria</c:v>
                </c:pt>
                <c:pt idx="10">
                  <c:v>Lombardia</c:v>
                </c:pt>
                <c:pt idx="11">
                  <c:v>UE- 27 Paesi</c:v>
                </c:pt>
                <c:pt idx="12">
                  <c:v>Veneto</c:v>
                </c:pt>
                <c:pt idx="13">
                  <c:v>Emilia-Romagna</c:v>
                </c:pt>
                <c:pt idx="14">
                  <c:v>Abruzzo</c:v>
                </c:pt>
                <c:pt idx="15">
                  <c:v>Molise</c:v>
                </c:pt>
                <c:pt idx="16">
                  <c:v>Friuli-VG</c:v>
                </c:pt>
                <c:pt idx="17">
                  <c:v>Lazio</c:v>
                </c:pt>
                <c:pt idx="18">
                  <c:v>PA Trento</c:v>
                </c:pt>
                <c:pt idx="19">
                  <c:v>Umbria</c:v>
                </c:pt>
                <c:pt idx="20">
                  <c:v>Marche</c:v>
                </c:pt>
                <c:pt idx="21">
                  <c:v>Basilicata</c:v>
                </c:pt>
              </c:strCache>
            </c:strRef>
          </c:cat>
          <c:val>
            <c:numRef>
              <c:f>fig_f4!$C$31:$C$52</c:f>
              <c:numCache>
                <c:formatCode>0</c:formatCode>
                <c:ptCount val="22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AA-41B0-9F4D-43758A6E8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792064"/>
        <c:axId val="201330624"/>
      </c:lineChart>
      <c:catAx>
        <c:axId val="20079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-330000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1330624"/>
        <c:crosses val="autoZero"/>
        <c:auto val="1"/>
        <c:lblAlgn val="ctr"/>
        <c:lblOffset val="100"/>
        <c:noMultiLvlLbl val="0"/>
      </c:catAx>
      <c:valAx>
        <c:axId val="201330624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00792064"/>
        <c:crosses val="autoZero"/>
        <c:crossBetween val="between"/>
        <c:majorUnit val="2"/>
      </c:valAx>
    </c:plotArea>
    <c:legend>
      <c:legendPos val="r"/>
      <c:layout>
        <c:manualLayout>
          <c:xMode val="edge"/>
          <c:yMode val="edge"/>
          <c:x val="0.44281644281644283"/>
          <c:y val="8.2198922025938467E-2"/>
          <c:w val="0.55514855514855521"/>
          <c:h val="0.1515017444926465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592921248609972"/>
          <c:y val="4.7094458020333664E-2"/>
          <c:w val="0.62971330571175832"/>
          <c:h val="0.915166158219584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fig_f5!$D$4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 w="19050"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C1B-4601-987F-6F3E2D970D1C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653-434B-89AB-A31E34FA1E9A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fig_f5!$C$5:$C$13</c:f>
              <c:strCache>
                <c:ptCount val="9"/>
                <c:pt idx="0">
                  <c:v>Alessandria</c:v>
                </c:pt>
                <c:pt idx="1">
                  <c:v>Asti</c:v>
                </c:pt>
                <c:pt idx="2">
                  <c:v>Biella</c:v>
                </c:pt>
                <c:pt idx="3">
                  <c:v>Cuneo</c:v>
                </c:pt>
                <c:pt idx="4">
                  <c:v>Novara</c:v>
                </c:pt>
                <c:pt idx="5">
                  <c:v>Torino</c:v>
                </c:pt>
                <c:pt idx="6">
                  <c:v>Verbano-Cusio-Ossola</c:v>
                </c:pt>
                <c:pt idx="7">
                  <c:v>Vercelli</c:v>
                </c:pt>
                <c:pt idx="8">
                  <c:v>PIEMONTE</c:v>
                </c:pt>
              </c:strCache>
            </c:strRef>
          </c:cat>
          <c:val>
            <c:numRef>
              <c:f>fig_f5!$D$5:$D$13</c:f>
              <c:numCache>
                <c:formatCode>0.0</c:formatCode>
                <c:ptCount val="9"/>
                <c:pt idx="0">
                  <c:v>3.2157676348547715</c:v>
                </c:pt>
                <c:pt idx="1">
                  <c:v>2.4666121559007905</c:v>
                </c:pt>
                <c:pt idx="2">
                  <c:v>3.1416806466371816</c:v>
                </c:pt>
                <c:pt idx="3">
                  <c:v>2.8637960617697527</c:v>
                </c:pt>
                <c:pt idx="4">
                  <c:v>2.7944383860414397</c:v>
                </c:pt>
                <c:pt idx="5">
                  <c:v>2.2014720421838954</c:v>
                </c:pt>
                <c:pt idx="6">
                  <c:v>3.171591217132014</c:v>
                </c:pt>
                <c:pt idx="7">
                  <c:v>3.9234988046688226</c:v>
                </c:pt>
                <c:pt idx="8">
                  <c:v>2.5927075430489457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1B-4601-987F-6F3E2D970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overlap val="-9"/>
        <c:axId val="286715904"/>
        <c:axId val="286361856"/>
      </c:barChart>
      <c:catAx>
        <c:axId val="2867159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286361856"/>
        <c:crosses val="autoZero"/>
        <c:auto val="1"/>
        <c:lblAlgn val="ctr"/>
        <c:lblOffset val="100"/>
        <c:noMultiLvlLbl val="0"/>
      </c:catAx>
      <c:valAx>
        <c:axId val="286361856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286715904"/>
        <c:crosses val="autoZero"/>
        <c:crossBetween val="between"/>
        <c:majorUnit val="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592921248609972"/>
          <c:y val="4.7094458020333664E-2"/>
          <c:w val="0.8082698525391866"/>
          <c:h val="0.861546268254929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fig_f6!$D$7</c:f>
              <c:strCache>
                <c:ptCount val="1"/>
                <c:pt idx="0">
                  <c:v>Piemonte</c:v>
                </c:pt>
              </c:strCache>
            </c:strRef>
          </c:tx>
          <c:spPr>
            <a:solidFill>
              <a:srgbClr val="C00000"/>
            </a:solidFill>
            <a:ln w="19050"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fig_f6!$C$8:$C$13</c:f>
              <c:strCache>
                <c:ptCount val="6"/>
                <c:pt idx="0">
                  <c:v>Totale</c:v>
                </c:pt>
                <c:pt idx="1">
                  <c:v>Femmine</c:v>
                </c:pt>
                <c:pt idx="2">
                  <c:v>Maschi</c:v>
                </c:pt>
                <c:pt idx="3">
                  <c:v>Italiani</c:v>
                </c:pt>
                <c:pt idx="4">
                  <c:v>Stranieri</c:v>
                </c:pt>
                <c:pt idx="5">
                  <c:v>in ritardo</c:v>
                </c:pt>
              </c:strCache>
            </c:strRef>
          </c:cat>
          <c:val>
            <c:numRef>
              <c:f>fig_f6!$D$8:$D$13</c:f>
              <c:numCache>
                <c:formatCode>0.0</c:formatCode>
                <c:ptCount val="6"/>
                <c:pt idx="0">
                  <c:v>2.5927075430489457</c:v>
                </c:pt>
                <c:pt idx="1">
                  <c:v>1.9052828827151154</c:v>
                </c:pt>
                <c:pt idx="2">
                  <c:v>3.2633503275840532</c:v>
                </c:pt>
                <c:pt idx="3">
                  <c:v>2.2437144734575658</c:v>
                </c:pt>
                <c:pt idx="4">
                  <c:v>5.7659957074076225</c:v>
                </c:pt>
                <c:pt idx="5">
                  <c:v>8.7014077231047402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7A-4E49-AD07-2265ED49FDAA}"/>
            </c:ext>
          </c:extLst>
        </c:ser>
        <c:ser>
          <c:idx val="1"/>
          <c:order val="1"/>
          <c:tx>
            <c:strRef>
              <c:f>fig_f6!$E$7</c:f>
              <c:strCache>
                <c:ptCount val="1"/>
                <c:pt idx="0">
                  <c:v>Italia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fig_f6!$C$8:$C$13</c:f>
              <c:strCache>
                <c:ptCount val="6"/>
                <c:pt idx="0">
                  <c:v>Totale</c:v>
                </c:pt>
                <c:pt idx="1">
                  <c:v>Femmine</c:v>
                </c:pt>
                <c:pt idx="2">
                  <c:v>Maschi</c:v>
                </c:pt>
                <c:pt idx="3">
                  <c:v>Italiani</c:v>
                </c:pt>
                <c:pt idx="4">
                  <c:v>Stranieri</c:v>
                </c:pt>
                <c:pt idx="5">
                  <c:v>in ritardo</c:v>
                </c:pt>
              </c:strCache>
            </c:strRef>
          </c:cat>
          <c:val>
            <c:numRef>
              <c:f>fig_f6!$E$8:$E$13</c:f>
              <c:numCache>
                <c:formatCode>0.0</c:formatCode>
                <c:ptCount val="6"/>
                <c:pt idx="0">
                  <c:v>2.5462601436016694</c:v>
                </c:pt>
                <c:pt idx="1">
                  <c:v>2.0151819557157737</c:v>
                </c:pt>
                <c:pt idx="2">
                  <c:v>3.0474545825196251</c:v>
                </c:pt>
                <c:pt idx="3">
                  <c:v>2.1666785435801028</c:v>
                </c:pt>
                <c:pt idx="4">
                  <c:v>7.0655105784037744</c:v>
                </c:pt>
                <c:pt idx="5">
                  <c:v>10.022062674682154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7A-4E49-AD07-2265ED49F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overlap val="-9"/>
        <c:axId val="286715904"/>
        <c:axId val="286361856"/>
      </c:barChart>
      <c:catAx>
        <c:axId val="286715904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286361856"/>
        <c:crosses val="autoZero"/>
        <c:auto val="1"/>
        <c:lblAlgn val="ctr"/>
        <c:lblOffset val="100"/>
        <c:noMultiLvlLbl val="0"/>
      </c:catAx>
      <c:valAx>
        <c:axId val="286361856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crossAx val="286715904"/>
        <c:crosses val="autoZero"/>
        <c:crossBetween val="between"/>
        <c:majorUnit val="2"/>
      </c:valAx>
    </c:plotArea>
    <c:legend>
      <c:legendPos val="r"/>
      <c:layout>
        <c:manualLayout>
          <c:xMode val="edge"/>
          <c:yMode val="edge"/>
          <c:x val="0.45279445806979046"/>
          <c:y val="0.49303910088162056"/>
          <c:w val="0.48787742575485149"/>
          <c:h val="7.0144994524624707E-2"/>
        </c:manualLayout>
      </c:layout>
      <c:overlay val="0"/>
      <c:spPr>
        <a:noFill/>
      </c:spPr>
      <c:txPr>
        <a:bodyPr/>
        <a:lstStyle/>
        <a:p>
          <a:pPr>
            <a:defRPr sz="1000"/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333333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398701900788133E-2"/>
          <c:y val="4.931629679444071E-2"/>
          <c:w val="0.93138618451553079"/>
          <c:h val="0.736946449279583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fig_f7!$B$4</c:f>
              <c:strCache>
                <c:ptCount val="1"/>
                <c:pt idx="0">
                  <c:v>18 anni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fig_f7!$A$5:$A$7</c:f>
              <c:strCache>
                <c:ptCount val="3"/>
                <c:pt idx="0">
                  <c:v>Istituti professionali</c:v>
                </c:pt>
                <c:pt idx="1">
                  <c:v>Istituti tecnici</c:v>
                </c:pt>
                <c:pt idx="2">
                  <c:v>Licei</c:v>
                </c:pt>
              </c:strCache>
            </c:strRef>
          </c:cat>
          <c:val>
            <c:numRef>
              <c:f>fig_f7!$B$5:$B$7</c:f>
              <c:numCache>
                <c:formatCode>0.0</c:formatCode>
                <c:ptCount val="3"/>
                <c:pt idx="0">
                  <c:v>1.3637212777881562</c:v>
                </c:pt>
                <c:pt idx="1">
                  <c:v>2.3639472890051301</c:v>
                </c:pt>
                <c:pt idx="2">
                  <c:v>4.2464408443789887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05-48D2-9E5E-EF34D51F7B29}"/>
            </c:ext>
          </c:extLst>
        </c:ser>
        <c:ser>
          <c:idx val="1"/>
          <c:order val="1"/>
          <c:tx>
            <c:strRef>
              <c:f>fig_f7!$C$4</c:f>
              <c:strCache>
                <c:ptCount val="1"/>
                <c:pt idx="0">
                  <c:v>19 anni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fig_f7!$A$5:$A$7</c:f>
              <c:strCache>
                <c:ptCount val="3"/>
                <c:pt idx="0">
                  <c:v>Istituti professionali</c:v>
                </c:pt>
                <c:pt idx="1">
                  <c:v>Istituti tecnici</c:v>
                </c:pt>
                <c:pt idx="2">
                  <c:v>Licei</c:v>
                </c:pt>
              </c:strCache>
            </c:strRef>
          </c:cat>
          <c:val>
            <c:numRef>
              <c:f>fig_f7!$C$5:$C$7</c:f>
              <c:numCache>
                <c:formatCode>0.0</c:formatCode>
                <c:ptCount val="3"/>
                <c:pt idx="0">
                  <c:v>55.090603399962632</c:v>
                </c:pt>
                <c:pt idx="1">
                  <c:v>70.465747912684833</c:v>
                </c:pt>
                <c:pt idx="2">
                  <c:v>84.401080019636723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05-48D2-9E5E-EF34D51F7B29}"/>
            </c:ext>
          </c:extLst>
        </c:ser>
        <c:ser>
          <c:idx val="2"/>
          <c:order val="2"/>
          <c:tx>
            <c:strRef>
              <c:f>fig_f7!$D$4</c:f>
              <c:strCache>
                <c:ptCount val="1"/>
                <c:pt idx="0">
                  <c:v>20 anni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fig_f7!$A$5:$A$7</c:f>
              <c:strCache>
                <c:ptCount val="3"/>
                <c:pt idx="0">
                  <c:v>Istituti professionali</c:v>
                </c:pt>
                <c:pt idx="1">
                  <c:v>Istituti tecnici</c:v>
                </c:pt>
                <c:pt idx="2">
                  <c:v>Licei</c:v>
                </c:pt>
              </c:strCache>
            </c:strRef>
          </c:cat>
          <c:val>
            <c:numRef>
              <c:f>fig_f7!$D$5:$D$7</c:f>
              <c:numCache>
                <c:formatCode>0.0</c:formatCode>
                <c:ptCount val="3"/>
                <c:pt idx="0">
                  <c:v>25.200821968989352</c:v>
                </c:pt>
                <c:pt idx="1">
                  <c:v>16.799114777185395</c:v>
                </c:pt>
                <c:pt idx="2">
                  <c:v>9.2292587137947972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05-48D2-9E5E-EF34D51F7B29}"/>
            </c:ext>
          </c:extLst>
        </c:ser>
        <c:ser>
          <c:idx val="3"/>
          <c:order val="3"/>
          <c:tx>
            <c:strRef>
              <c:f>fig_f7!$E$4</c:f>
              <c:strCache>
                <c:ptCount val="1"/>
                <c:pt idx="0">
                  <c:v>21 anni +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fig_f7!$A$5:$A$7</c:f>
              <c:strCache>
                <c:ptCount val="3"/>
                <c:pt idx="0">
                  <c:v>Istituti professionali</c:v>
                </c:pt>
                <c:pt idx="1">
                  <c:v>Istituti tecnici</c:v>
                </c:pt>
                <c:pt idx="2">
                  <c:v>Licei</c:v>
                </c:pt>
              </c:strCache>
            </c:strRef>
          </c:cat>
          <c:val>
            <c:numRef>
              <c:f>fig_f7!$E$5:$E$7</c:f>
              <c:numCache>
                <c:formatCode>0.0</c:formatCode>
                <c:ptCount val="3"/>
                <c:pt idx="0">
                  <c:v>18.344853353259857</c:v>
                </c:pt>
                <c:pt idx="1">
                  <c:v>10.371190021124637</c:v>
                </c:pt>
                <c:pt idx="2">
                  <c:v>2.1232204221894944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05-48D2-9E5E-EF34D51F7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36479551"/>
        <c:axId val="1836480799"/>
      </c:barChart>
      <c:catAx>
        <c:axId val="1836479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1836480799"/>
        <c:crosses val="autoZero"/>
        <c:auto val="1"/>
        <c:lblAlgn val="ctr"/>
        <c:lblOffset val="100"/>
        <c:noMultiLvlLbl val="0"/>
      </c:catAx>
      <c:valAx>
        <c:axId val="1836480799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836479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441423191166953"/>
          <c:y val="0.1243753515185602"/>
          <c:w val="0.51631138128339693"/>
          <c:h val="0.71856270065679917"/>
        </c:manualLayout>
      </c:layout>
      <c:pieChart>
        <c:varyColors val="1"/>
        <c:ser>
          <c:idx val="0"/>
          <c:order val="0"/>
          <c:tx>
            <c:strRef>
              <c:f>fig_f8!$B$22</c:f>
              <c:strCache>
                <c:ptCount val="1"/>
                <c:pt idx="0">
                  <c:v>Val. Ass.</c:v>
                </c:pt>
              </c:strCache>
            </c:strRef>
          </c:tx>
          <c:explosion val="9"/>
          <c:dPt>
            <c:idx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5081-45A4-B68F-090F0D55AA81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3-5081-45A4-B68F-090F0D55AA81}"/>
              </c:ext>
            </c:extLst>
          </c:dPt>
          <c:dPt>
            <c:idx val="2"/>
            <c:bubble3D val="0"/>
            <c:spPr>
              <a:pattFill prst="wdUpDiag">
                <a:fgClr>
                  <a:srgbClr val="92D050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5-5081-45A4-B68F-090F0D55AA81}"/>
              </c:ext>
            </c:extLst>
          </c:dPt>
          <c:dPt>
            <c:idx val="3"/>
            <c:bubble3D val="0"/>
            <c:spPr>
              <a:pattFill prst="wdUpDiag">
                <a:fgClr>
                  <a:schemeClr val="accent4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7-5081-45A4-B68F-090F0D55AA81}"/>
              </c:ext>
            </c:extLst>
          </c:dPt>
          <c:dLbls>
            <c:dLbl>
              <c:idx val="0"/>
              <c:layout>
                <c:manualLayout>
                  <c:x val="-4.2879019908116385E-2"/>
                  <c:y val="-2.67857142857142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81-45A4-B68F-090F0D55AA81}"/>
                </c:ext>
              </c:extLst>
            </c:dLbl>
            <c:dLbl>
              <c:idx val="1"/>
              <c:layout>
                <c:manualLayout>
                  <c:x val="2.2460438999489459E-2"/>
                  <c:y val="-5.357142857142858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81-45A4-B68F-090F0D55AA81}"/>
                </c:ext>
              </c:extLst>
            </c:dLbl>
            <c:dLbl>
              <c:idx val="2"/>
              <c:layout>
                <c:manualLayout>
                  <c:x val="2.0418580908626777E-2"/>
                  <c:y val="-4.0922146311492832E-1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081-45A4-B68F-090F0D55AA81}"/>
                </c:ext>
              </c:extLst>
            </c:dLbl>
            <c:dLbl>
              <c:idx val="3"/>
              <c:layout>
                <c:manualLayout>
                  <c:x val="3.6753445635528258E-2"/>
                  <c:y val="5.803571428571420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081-45A4-B68F-090F0D55AA81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fig_f8!$A$23:$A$26</c:f>
              <c:strCache>
                <c:ptCount val="4"/>
                <c:pt idx="0">
                  <c:v>Diplomi di maturità
Secondaria II grado</c:v>
                </c:pt>
                <c:pt idx="1">
                  <c:v>Diplomi IeFP
Agenzie formative</c:v>
                </c:pt>
                <c:pt idx="2">
                  <c:v>Qualifiche IeFP 
Agenzie formative</c:v>
                </c:pt>
                <c:pt idx="3">
                  <c:v>Qualifiche IeFP
Secondaria II grado</c:v>
                </c:pt>
              </c:strCache>
            </c:strRef>
          </c:cat>
          <c:val>
            <c:numRef>
              <c:f>fig_f8!$B$23:$B$26</c:f>
              <c:numCache>
                <c:formatCode>#,##0</c:formatCode>
                <c:ptCount val="4"/>
                <c:pt idx="0">
                  <c:v>31210</c:v>
                </c:pt>
                <c:pt idx="1">
                  <c:v>1611</c:v>
                </c:pt>
                <c:pt idx="2">
                  <c:v>4049</c:v>
                </c:pt>
                <c:pt idx="3">
                  <c:v>1523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081-45A4-B68F-090F0D55A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2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00024647640875E-2"/>
          <c:y val="5.3896981627296579E-2"/>
          <c:w val="0.63168935133108373"/>
          <c:h val="0.70009645669291343"/>
        </c:manualLayout>
      </c:layout>
      <c:lineChart>
        <c:grouping val="standard"/>
        <c:varyColors val="0"/>
        <c:ser>
          <c:idx val="0"/>
          <c:order val="0"/>
          <c:tx>
            <c:strRef>
              <c:f>fig_f9!$A$24</c:f>
              <c:strCache>
                <c:ptCount val="1"/>
                <c:pt idx="0">
                  <c:v>Istituti Professionali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strRef>
              <c:f>fig_f9!$B$23:$O$23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fig_f9!$B$24:$O$24</c:f>
              <c:numCache>
                <c:formatCode>#,##0</c:formatCode>
                <c:ptCount val="14"/>
                <c:pt idx="0">
                  <c:v>4497</c:v>
                </c:pt>
                <c:pt idx="1">
                  <c:v>4566</c:v>
                </c:pt>
                <c:pt idx="2">
                  <c:v>4940</c:v>
                </c:pt>
                <c:pt idx="3">
                  <c:v>5224</c:v>
                </c:pt>
                <c:pt idx="4">
                  <c:v>5237</c:v>
                </c:pt>
                <c:pt idx="5">
                  <c:v>4763</c:v>
                </c:pt>
                <c:pt idx="6">
                  <c:v>5394</c:v>
                </c:pt>
                <c:pt idx="7">
                  <c:v>5565</c:v>
                </c:pt>
                <c:pt idx="8">
                  <c:v>6106</c:v>
                </c:pt>
                <c:pt idx="9">
                  <c:v>6178</c:v>
                </c:pt>
                <c:pt idx="10">
                  <c:v>5900</c:v>
                </c:pt>
                <c:pt idx="11">
                  <c:v>5965</c:v>
                </c:pt>
                <c:pt idx="12">
                  <c:v>5368</c:v>
                </c:pt>
                <c:pt idx="13">
                  <c:v>5228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733-4FE1-B2A5-444CDF9487C1}"/>
            </c:ext>
          </c:extLst>
        </c:ser>
        <c:ser>
          <c:idx val="1"/>
          <c:order val="1"/>
          <c:tx>
            <c:strRef>
              <c:f>fig_f9!$A$25</c:f>
              <c:strCache>
                <c:ptCount val="1"/>
                <c:pt idx="0">
                  <c:v>Istituti Tecnici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fig_f9!$B$23:$O$23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fig_f9!$B$25:$O$25</c:f>
              <c:numCache>
                <c:formatCode>#,##0</c:formatCode>
                <c:ptCount val="14"/>
                <c:pt idx="0">
                  <c:v>8505</c:v>
                </c:pt>
                <c:pt idx="1">
                  <c:v>8381</c:v>
                </c:pt>
                <c:pt idx="2">
                  <c:v>8657</c:v>
                </c:pt>
                <c:pt idx="3">
                  <c:v>8784</c:v>
                </c:pt>
                <c:pt idx="4">
                  <c:v>9581</c:v>
                </c:pt>
                <c:pt idx="5">
                  <c:v>8730</c:v>
                </c:pt>
                <c:pt idx="6">
                  <c:v>9001</c:v>
                </c:pt>
                <c:pt idx="7">
                  <c:v>9258</c:v>
                </c:pt>
                <c:pt idx="8">
                  <c:v>9517</c:v>
                </c:pt>
                <c:pt idx="9">
                  <c:v>9802</c:v>
                </c:pt>
                <c:pt idx="10">
                  <c:v>10014</c:v>
                </c:pt>
                <c:pt idx="11">
                  <c:v>10010</c:v>
                </c:pt>
                <c:pt idx="12">
                  <c:v>10066</c:v>
                </c:pt>
                <c:pt idx="13">
                  <c:v>10099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733-4FE1-B2A5-444CDF9487C1}"/>
            </c:ext>
          </c:extLst>
        </c:ser>
        <c:ser>
          <c:idx val="2"/>
          <c:order val="2"/>
          <c:tx>
            <c:strRef>
              <c:f>fig_f9!$A$26</c:f>
              <c:strCache>
                <c:ptCount val="1"/>
                <c:pt idx="0">
                  <c:v>Licei</c:v>
                </c:pt>
              </c:strCache>
            </c:strRef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fig_f9!$B$23:$O$23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fig_f9!$B$26:$O$26</c:f>
              <c:numCache>
                <c:formatCode>#,##0</c:formatCode>
                <c:ptCount val="14"/>
                <c:pt idx="0">
                  <c:v>12838</c:v>
                </c:pt>
                <c:pt idx="1">
                  <c:v>13221</c:v>
                </c:pt>
                <c:pt idx="2">
                  <c:v>13287</c:v>
                </c:pt>
                <c:pt idx="3">
                  <c:v>13077</c:v>
                </c:pt>
                <c:pt idx="4">
                  <c:v>13033</c:v>
                </c:pt>
                <c:pt idx="5">
                  <c:v>14281</c:v>
                </c:pt>
                <c:pt idx="6">
                  <c:v>14892</c:v>
                </c:pt>
                <c:pt idx="7">
                  <c:v>14734</c:v>
                </c:pt>
                <c:pt idx="8">
                  <c:v>14464</c:v>
                </c:pt>
                <c:pt idx="9">
                  <c:v>15272</c:v>
                </c:pt>
                <c:pt idx="10">
                  <c:v>15110</c:v>
                </c:pt>
                <c:pt idx="11">
                  <c:v>15645</c:v>
                </c:pt>
                <c:pt idx="12">
                  <c:v>16439</c:v>
                </c:pt>
                <c:pt idx="13">
                  <c:v>15883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733-4FE1-B2A5-444CDF948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133504"/>
        <c:axId val="201214208"/>
      </c:lineChart>
      <c:catAx>
        <c:axId val="20213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1214208"/>
        <c:crosses val="autoZero"/>
        <c:auto val="1"/>
        <c:lblAlgn val="ctr"/>
        <c:lblOffset val="100"/>
        <c:noMultiLvlLbl val="0"/>
      </c:catAx>
      <c:valAx>
        <c:axId val="20121420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2133504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14210880325196118"/>
          <c:y val="0.84181519366154001"/>
          <c:w val="0.74781091816647915"/>
          <c:h val="0.15144722895215024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333333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sform.piemonte.it/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3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6076950</xdr:colOff>
      <xdr:row>0</xdr:row>
      <xdr:rowOff>0</xdr:rowOff>
    </xdr:from>
    <xdr:to>
      <xdr:col>2</xdr:col>
      <xdr:colOff>123825</xdr:colOff>
      <xdr:row>3</xdr:row>
      <xdr:rowOff>47625</xdr:rowOff>
    </xdr:to>
    <xdr:grpSp>
      <xdr:nvGrpSpPr>
        <xdr:cNvPr id="13" name="Gruppo 12"/>
        <xdr:cNvGrpSpPr/>
      </xdr:nvGrpSpPr>
      <xdr:grpSpPr>
        <a:xfrm>
          <a:off x="6600825" y="0"/>
          <a:ext cx="2762250" cy="752475"/>
          <a:chOff x="6869432" y="28575"/>
          <a:chExt cx="3255643" cy="819265"/>
        </a:xfrm>
      </xdr:grpSpPr>
      <xdr:grpSp>
        <xdr:nvGrpSpPr>
          <xdr:cNvPr id="14" name="Gruppo 13"/>
          <xdr:cNvGrpSpPr/>
        </xdr:nvGrpSpPr>
        <xdr:grpSpPr>
          <a:xfrm>
            <a:off x="6869432" y="171450"/>
            <a:ext cx="1845945" cy="581025"/>
            <a:chOff x="6319017" y="137160"/>
            <a:chExt cx="1788663" cy="609600"/>
          </a:xfrm>
        </xdr:grpSpPr>
        <xdr:pic>
          <xdr:nvPicPr>
            <xdr:cNvPr id="16" name="Immagine 3"/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319017" y="137160"/>
              <a:ext cx="421406" cy="52836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7" name="Immagine 4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863551" y="144780"/>
              <a:ext cx="1181648" cy="39162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8" name="Rettangolo 17">
              <a:hlinkClick xmlns:r="http://schemas.openxmlformats.org/officeDocument/2006/relationships" r:id="rId3"/>
            </xdr:cNvPr>
            <xdr:cNvSpPr/>
          </xdr:nvSpPr>
          <xdr:spPr bwMode="auto">
            <a:xfrm>
              <a:off x="6741861" y="535625"/>
              <a:ext cx="1365819" cy="211135"/>
            </a:xfrm>
            <a:prstGeom prst="rect">
              <a:avLst/>
            </a:prstGeom>
            <a:solidFill>
              <a:srgbClr val="FFFFF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r>
                <a:rPr lang="it-IT" sz="900">
                  <a:latin typeface="Century Gothic" panose="020B0502020202020204" pitchFamily="34" charset="0"/>
                </a:rPr>
                <a:t>www.sisform.piemonte.it</a:t>
              </a:r>
            </a:p>
          </xdr:txBody>
        </xdr:sp>
      </xdr:grpSp>
      <xdr:pic>
        <xdr:nvPicPr>
          <xdr:cNvPr id="15" name="Immagine 14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715375" y="28575"/>
            <a:ext cx="1409700" cy="819265"/>
          </a:xfrm>
          <a:prstGeom prst="rect">
            <a:avLst/>
          </a:prstGeom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447675</xdr:rowOff>
    </xdr:from>
    <xdr:to>
      <xdr:col>11</xdr:col>
      <xdr:colOff>19050</xdr:colOff>
      <xdr:row>17</xdr:row>
      <xdr:rowOff>34925</xdr:rowOff>
    </xdr:to>
    <xdr:graphicFrame macro="">
      <xdr:nvGraphicFramePr>
        <xdr:cNvPr id="2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76200</xdr:rowOff>
    </xdr:from>
    <xdr:to>
      <xdr:col>15</xdr:col>
      <xdr:colOff>76200</xdr:colOff>
      <xdr:row>18</xdr:row>
      <xdr:rowOff>152400</xdr:rowOff>
    </xdr:to>
    <xdr:grpSp>
      <xdr:nvGrpSpPr>
        <xdr:cNvPr id="2" name="Gruppo 1"/>
        <xdr:cNvGrpSpPr>
          <a:grpSpLocks/>
        </xdr:cNvGrpSpPr>
      </xdr:nvGrpSpPr>
      <xdr:grpSpPr bwMode="auto">
        <a:xfrm>
          <a:off x="0" y="600075"/>
          <a:ext cx="6838950" cy="3057525"/>
          <a:chOff x="0" y="762000"/>
          <a:chExt cx="5972174" cy="3048000"/>
        </a:xfrm>
      </xdr:grpSpPr>
      <xdr:graphicFrame macro="">
        <xdr:nvGraphicFramePr>
          <xdr:cNvPr id="3" name="Chart 1"/>
          <xdr:cNvGraphicFramePr>
            <a:graphicFrameLocks/>
          </xdr:cNvGraphicFramePr>
        </xdr:nvGraphicFramePr>
        <xdr:xfrm>
          <a:off x="0" y="762000"/>
          <a:ext cx="5972174" cy="3048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afico 2"/>
          <xdr:cNvGraphicFramePr>
            <a:graphicFrameLocks/>
          </xdr:cNvGraphicFramePr>
        </xdr:nvGraphicFramePr>
        <xdr:xfrm>
          <a:off x="4004667" y="782207"/>
          <a:ext cx="1762746" cy="225114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1</xdr:row>
      <xdr:rowOff>57150</xdr:rowOff>
    </xdr:from>
    <xdr:to>
      <xdr:col>11</xdr:col>
      <xdr:colOff>457200</xdr:colOff>
      <xdr:row>18</xdr:row>
      <xdr:rowOff>133350</xdr:rowOff>
    </xdr:to>
    <xdr:grpSp>
      <xdr:nvGrpSpPr>
        <xdr:cNvPr id="2" name="Gruppo 3"/>
        <xdr:cNvGrpSpPr>
          <a:grpSpLocks/>
        </xdr:cNvGrpSpPr>
      </xdr:nvGrpSpPr>
      <xdr:grpSpPr bwMode="auto">
        <a:xfrm>
          <a:off x="31750" y="495300"/>
          <a:ext cx="6654800" cy="3181350"/>
          <a:chOff x="15030450" y="457200"/>
          <a:chExt cx="5170763" cy="2752725"/>
        </a:xfrm>
      </xdr:grpSpPr>
      <xdr:graphicFrame macro="">
        <xdr:nvGraphicFramePr>
          <xdr:cNvPr id="3" name="Chart 1"/>
          <xdr:cNvGraphicFramePr>
            <a:graphicFrameLocks/>
          </xdr:cNvGraphicFramePr>
        </xdr:nvGraphicFramePr>
        <xdr:xfrm>
          <a:off x="15030450" y="457200"/>
          <a:ext cx="5143500" cy="27527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afico 2"/>
          <xdr:cNvGraphicFramePr>
            <a:graphicFrameLocks/>
          </xdr:cNvGraphicFramePr>
        </xdr:nvGraphicFramePr>
        <xdr:xfrm>
          <a:off x="18661826" y="486698"/>
          <a:ext cx="1539387" cy="22955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158115</xdr:rowOff>
    </xdr:from>
    <xdr:to>
      <xdr:col>7</xdr:col>
      <xdr:colOff>609600</xdr:colOff>
      <xdr:row>20</xdr:row>
      <xdr:rowOff>50165</xdr:rowOff>
    </xdr:to>
    <xdr:graphicFrame macro="">
      <xdr:nvGraphicFramePr>
        <xdr:cNvPr id="2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57150</xdr:rowOff>
    </xdr:from>
    <xdr:to>
      <xdr:col>7</xdr:col>
      <xdr:colOff>723900</xdr:colOff>
      <xdr:row>20</xdr:row>
      <xdr:rowOff>123825</xdr:rowOff>
    </xdr:to>
    <xdr:graphicFrame macro="">
      <xdr:nvGraphicFramePr>
        <xdr:cNvPr id="3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504825</xdr:colOff>
      <xdr:row>0</xdr:row>
      <xdr:rowOff>539750</xdr:rowOff>
    </xdr:from>
    <xdr:to>
      <xdr:col>18</xdr:col>
      <xdr:colOff>400050</xdr:colOff>
      <xdr:row>15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371475</xdr:rowOff>
    </xdr:from>
    <xdr:to>
      <xdr:col>12</xdr:col>
      <xdr:colOff>388620</xdr:colOff>
      <xdr:row>24</xdr:row>
      <xdr:rowOff>121920</xdr:rowOff>
    </xdr:to>
    <xdr:graphicFrame macro="">
      <xdr:nvGraphicFramePr>
        <xdr:cNvPr id="3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0.79561</cdr:x>
      <cdr:y>0.49201</cdr:y>
    </cdr:from>
    <cdr:to>
      <cdr:x>0.95587</cdr:x>
      <cdr:y>0.57348</cdr:y>
    </cdr:to>
    <cdr:sp macro="" textlink="">
      <cdr:nvSpPr>
        <cdr:cNvPr id="4" name="CasellaDiTesto 3"/>
        <cdr:cNvSpPr txBox="1"/>
      </cdr:nvSpPr>
      <cdr:spPr>
        <a:xfrm xmlns:a="http://schemas.openxmlformats.org/drawingml/2006/main">
          <a:off x="5143500" y="1495425"/>
          <a:ext cx="10382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it-IT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685800</xdr:rowOff>
    </xdr:from>
    <xdr:to>
      <xdr:col>14</xdr:col>
      <xdr:colOff>114300</xdr:colOff>
      <xdr:row>21</xdr:row>
      <xdr:rowOff>114300</xdr:rowOff>
    </xdr:to>
    <xdr:graphicFrame macro="">
      <xdr:nvGraphicFramePr>
        <xdr:cNvPr id="4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600075</xdr:rowOff>
    </xdr:from>
    <xdr:to>
      <xdr:col>10</xdr:col>
      <xdr:colOff>1219200</xdr:colOff>
      <xdr:row>22</xdr:row>
      <xdr:rowOff>104775</xdr:rowOff>
    </xdr:to>
    <xdr:graphicFrame macro="">
      <xdr:nvGraphicFramePr>
        <xdr:cNvPr id="3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451485</xdr:rowOff>
    </xdr:from>
    <xdr:to>
      <xdr:col>11</xdr:col>
      <xdr:colOff>838200</xdr:colOff>
      <xdr:row>17</xdr:row>
      <xdr:rowOff>7620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avoleClaudio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GER13\spl98_V1\sbocchilau1998\cap3\tav\parametri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E"/>
      <sheetName val="Appo"/>
      <sheetName val="testata1"/>
      <sheetName val="testata2"/>
      <sheetName val="testata3"/>
      <sheetName val="testata4"/>
      <sheetName val="testata5"/>
      <sheetName val="testata6"/>
      <sheetName val="testata7"/>
      <sheetName val="testata8"/>
      <sheetName val="testata9"/>
      <sheetName val="testata10"/>
      <sheetName val="testata11"/>
      <sheetName val="testata12"/>
      <sheetName val="testata13"/>
      <sheetName val="testata14"/>
      <sheetName val="testata15"/>
      <sheetName val="testata16"/>
      <sheetName val="testata17"/>
      <sheetName val="testata18"/>
      <sheetName val="testata19"/>
      <sheetName val="testata20"/>
      <sheetName val="DNA"/>
      <sheetName val="Box"/>
      <sheetName val="Note"/>
      <sheetName val="Titoli"/>
    </sheetNames>
    <sheetDataSet>
      <sheetData sheetId="0" refreshError="1">
        <row r="1">
          <cell r="H1" t="str">
            <v>sì</v>
          </cell>
        </row>
        <row r="2">
          <cell r="H2" t="str">
            <v>no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o"/>
      <sheetName val="testata1"/>
      <sheetName val="testata2"/>
      <sheetName val="testata3"/>
      <sheetName val="testata4"/>
      <sheetName val="testata5"/>
      <sheetName val="testata6"/>
      <sheetName val="testata7"/>
      <sheetName val="testata8"/>
      <sheetName val="testata9"/>
      <sheetName val="testata10"/>
      <sheetName val="testata11"/>
      <sheetName val="testata12"/>
      <sheetName val="testata13"/>
      <sheetName val="testata14"/>
      <sheetName val="testata15"/>
      <sheetName val="testata16"/>
      <sheetName val="testata17"/>
      <sheetName val="testata18"/>
      <sheetName val="testata19"/>
      <sheetName val="testata20"/>
      <sheetName val="testata21"/>
      <sheetName val="testata22"/>
      <sheetName val="testata23"/>
      <sheetName val="testata24"/>
      <sheetName val="testata25"/>
      <sheetName val="testata26"/>
      <sheetName val="testata27"/>
      <sheetName val="testata28"/>
      <sheetName val="testata29"/>
      <sheetName val="testata30"/>
      <sheetName val="testata31"/>
      <sheetName val="testata32"/>
      <sheetName val="testata33"/>
      <sheetName val="testata34"/>
      <sheetName val="testata35"/>
      <sheetName val="testata36"/>
      <sheetName val="testata37"/>
      <sheetName val="testata38"/>
      <sheetName val="testata39"/>
      <sheetName val="testata40"/>
      <sheetName val="testata41"/>
      <sheetName val="testata42"/>
      <sheetName val="testata43"/>
      <sheetName val="testata44"/>
      <sheetName val="testata45"/>
      <sheetName val="testata46"/>
      <sheetName val="testata47"/>
      <sheetName val="testata48"/>
      <sheetName val="Box"/>
      <sheetName val="Note"/>
      <sheetName val="Titoli"/>
      <sheetName val="DN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6"/>
  <sheetViews>
    <sheetView showGridLines="0" tabSelected="1" zoomScaleNormal="100" workbookViewId="0">
      <selection activeCell="D2" sqref="D2"/>
    </sheetView>
  </sheetViews>
  <sheetFormatPr defaultColWidth="8.83203125" defaultRowHeight="11.25" x14ac:dyDescent="0.2"/>
  <cols>
    <col min="1" max="1" width="9.1640625" style="61" customWidth="1"/>
    <col min="2" max="2" width="152.5" style="61" customWidth="1"/>
    <col min="3" max="16384" width="8.83203125" style="61"/>
  </cols>
  <sheetData>
    <row r="2" spans="1:4" ht="18" x14ac:dyDescent="0.25">
      <c r="A2" s="109" t="s">
        <v>167</v>
      </c>
      <c r="B2" s="109"/>
    </row>
    <row r="3" spans="1:4" ht="26.25" customHeight="1" x14ac:dyDescent="0.25">
      <c r="A3" s="110" t="s">
        <v>116</v>
      </c>
      <c r="B3" s="110"/>
    </row>
    <row r="4" spans="1:4" ht="14.25" customHeight="1" x14ac:dyDescent="0.25">
      <c r="A4" s="62"/>
      <c r="B4" s="62"/>
    </row>
    <row r="5" spans="1:4" ht="21.75" customHeight="1" x14ac:dyDescent="0.25">
      <c r="A5" s="111" t="s">
        <v>124</v>
      </c>
      <c r="B5" s="111"/>
      <c r="C5" s="111"/>
      <c r="D5" s="111"/>
    </row>
    <row r="6" spans="1:4" ht="20.25" customHeight="1" x14ac:dyDescent="0.4">
      <c r="A6" s="63" t="s">
        <v>115</v>
      </c>
      <c r="B6" s="64" t="str">
        <f>fig_f1!A1</f>
        <v>Fig. F.1 Scuola secondaria di II grado, percorsi diurni: risultati di scrutini ed esami, a.s. 2022/23</v>
      </c>
    </row>
    <row r="7" spans="1:4" ht="20.25" customHeight="1" x14ac:dyDescent="0.4">
      <c r="A7" s="63" t="s">
        <v>115</v>
      </c>
      <c r="B7" s="64" t="str">
        <f>tab_f1!A1</f>
        <v>Tab. F.1  Scuola secondaria di II grado, percorsi diurni: indicatori di insuccesso scolastico per anno di corso e sesso (a.s. 2022/23, allievi interni, percorsi diurni)</v>
      </c>
    </row>
    <row r="8" spans="1:4" ht="20.25" customHeight="1" x14ac:dyDescent="0.4">
      <c r="A8" s="63" t="s">
        <v>115</v>
      </c>
      <c r="B8" s="64" t="str">
        <f>fig_f2!A1</f>
        <v>Fig. F.2 Secondaria di II grado: andamento dei respinti (a giugno) nei percorsi diurni, per ordine di scuola, aa.ss. 2018/19-2022/23</v>
      </c>
    </row>
    <row r="9" spans="1:4" ht="20.25" customHeight="1" x14ac:dyDescent="0.4">
      <c r="A9" s="63" t="s">
        <v>115</v>
      </c>
      <c r="B9" s="64" t="str">
        <f>fig_f3!$A$1</f>
        <v>Fig. F.3 Quota di alunni in ritardo rispetto all'età regolare di frequenza per ordine di scuola secondaria di II grado e sesso, corsi diurni, a.s. 2022/23</v>
      </c>
    </row>
    <row r="10" spans="1:4" ht="20.25" customHeight="1" x14ac:dyDescent="0.4">
      <c r="A10" s="63" t="s">
        <v>115</v>
      </c>
      <c r="B10" s="64" t="str">
        <f>fig_f4!A1</f>
        <v>Fig. F.4 Abbandono scolastico [Early leavers from education and training] nelle regioni italiane nel 2022</v>
      </c>
    </row>
    <row r="11" spans="1:4" ht="20.25" customHeight="1" x14ac:dyDescent="0.4">
      <c r="A11" s="63" t="s">
        <v>115</v>
      </c>
      <c r="B11" s="64" t="str">
        <f>fig_f5!A1</f>
        <v>Fig. F.5 Abbandono complessivo nella secondaria di secondo grado in Piemonte nel corso dell'a.s. 2020/21 e tra il 2020/21 e 2021/22, per provincia</v>
      </c>
    </row>
    <row r="12" spans="1:4" ht="20.25" customHeight="1" x14ac:dyDescent="0.4">
      <c r="A12" s="63" t="s">
        <v>115</v>
      </c>
      <c r="B12" s="64" t="str">
        <f>fig_f6!A1</f>
        <v>Fig. F.6 Abbandono complessivo nella secondaria di II grado, confronto Piemonte-Italia, nel corso dell'anno scolastico 2020/21 e tra il 2020/21 e il 2021/22, per cittadinanza, sesso e allievi in ritardo</v>
      </c>
    </row>
    <row r="13" spans="1:4" ht="20.25" customHeight="1" x14ac:dyDescent="0.25">
      <c r="A13" s="112" t="s">
        <v>117</v>
      </c>
      <c r="B13" s="112"/>
      <c r="C13" s="112"/>
      <c r="D13" s="112"/>
    </row>
    <row r="14" spans="1:4" ht="20.25" customHeight="1" x14ac:dyDescent="0.4">
      <c r="A14" s="63" t="s">
        <v>115</v>
      </c>
      <c r="B14" s="65" t="str">
        <f>fig_f7!A1</f>
        <v>Fig. F.7 Diplomati per fascia di età e ordine di scuola secondaria di II grado, in Piemonte, nel 2021/22</v>
      </c>
    </row>
    <row r="15" spans="1:4" ht="20.25" customHeight="1" x14ac:dyDescent="0.4">
      <c r="A15" s="63" t="s">
        <v>115</v>
      </c>
      <c r="B15" s="65" t="str">
        <f>fig_f8!A1</f>
        <v>Fig. F.8 Diplomi e qualifiche nel secondo ciclo nel 2022/23, valori assoluti e percentuali</v>
      </c>
    </row>
    <row r="16" spans="1:4" ht="20.25" customHeight="1" x14ac:dyDescent="0.4">
      <c r="A16" s="63" t="s">
        <v>115</v>
      </c>
      <c r="B16" s="65" t="str">
        <f>tab_f2!A1</f>
        <v>Tab. F.2 Secondaria di II grado: diplomi di maturità per indirizzo di scuola e provincia, a.s. 2022/23</v>
      </c>
    </row>
    <row r="17" spans="1:2" ht="20.25" customHeight="1" x14ac:dyDescent="0.4">
      <c r="A17" s="63" t="s">
        <v>115</v>
      </c>
      <c r="B17" s="65" t="str">
        <f>fig_f9!A1</f>
        <v>Fig. F.9  Secondaria di II grado: andamento del numero di diplomati per ordine di scuola</v>
      </c>
    </row>
    <row r="18" spans="1:2" ht="20.25" customHeight="1" x14ac:dyDescent="0.4">
      <c r="A18" s="63" t="s">
        <v>115</v>
      </c>
      <c r="B18" s="65" t="str">
        <f>tab_f3!A1</f>
        <v>Tab. F.3  Percorsi di Istruzione e Formazione professionale (IeFP) presso le agenzie formative: qualificati e diplomati nell'a.s. 2022/23, per provincia</v>
      </c>
    </row>
    <row r="19" spans="1:2" ht="20.25" customHeight="1" x14ac:dyDescent="0.4">
      <c r="A19" s="63" t="s">
        <v>115</v>
      </c>
      <c r="B19" s="65" t="str">
        <f>fig_f10!A1</f>
        <v>Fig. F.10  Secondo ciclo: andamento dei qualificati per filiera, secondaria di II grado e agenzie formative</v>
      </c>
    </row>
    <row r="20" spans="1:2" ht="29.45" customHeight="1" x14ac:dyDescent="0.25">
      <c r="A20" s="66" t="s">
        <v>221</v>
      </c>
      <c r="B20" s="64"/>
    </row>
    <row r="21" spans="1:2" ht="20.25" customHeight="1" x14ac:dyDescent="0.25">
      <c r="B21" s="64"/>
    </row>
    <row r="22" spans="1:2" ht="20.25" customHeight="1" x14ac:dyDescent="0.25">
      <c r="B22" s="64"/>
    </row>
    <row r="23" spans="1:2" ht="20.25" customHeight="1" x14ac:dyDescent="0.25">
      <c r="B23" s="64"/>
    </row>
    <row r="24" spans="1:2" ht="20.25" customHeight="1" x14ac:dyDescent="0.25">
      <c r="B24" s="64"/>
    </row>
    <row r="25" spans="1:2" ht="20.25" customHeight="1" x14ac:dyDescent="0.25">
      <c r="B25" s="64"/>
    </row>
    <row r="26" spans="1:2" ht="20.25" customHeight="1" x14ac:dyDescent="0.25">
      <c r="B26" s="64"/>
    </row>
    <row r="27" spans="1:2" ht="20.25" customHeight="1" x14ac:dyDescent="0.25">
      <c r="B27" s="64"/>
    </row>
    <row r="28" spans="1:2" ht="20.25" customHeight="1" x14ac:dyDescent="0.25">
      <c r="B28" s="64"/>
    </row>
    <row r="29" spans="1:2" ht="20.25" customHeight="1" x14ac:dyDescent="0.25">
      <c r="B29" s="64"/>
    </row>
    <row r="30" spans="1:2" ht="20.25" customHeight="1" x14ac:dyDescent="0.25">
      <c r="B30" s="64"/>
    </row>
    <row r="31" spans="1:2" ht="20.25" customHeight="1" x14ac:dyDescent="0.25">
      <c r="B31" s="64"/>
    </row>
    <row r="32" spans="1:2" ht="20.25" customHeight="1" x14ac:dyDescent="0.25">
      <c r="B32" s="64"/>
    </row>
    <row r="33" spans="2:2" ht="20.25" customHeight="1" x14ac:dyDescent="0.25">
      <c r="B33" s="64"/>
    </row>
    <row r="34" spans="2:2" ht="20.25" customHeight="1" x14ac:dyDescent="0.25">
      <c r="B34" s="64"/>
    </row>
    <row r="35" spans="2:2" ht="20.25" customHeight="1" x14ac:dyDescent="0.25">
      <c r="B35" s="64"/>
    </row>
    <row r="36" spans="2:2" ht="20.25" customHeight="1" x14ac:dyDescent="0.25">
      <c r="B36" s="64"/>
    </row>
    <row r="37" spans="2:2" ht="20.25" customHeight="1" x14ac:dyDescent="0.25">
      <c r="B37" s="64"/>
    </row>
    <row r="38" spans="2:2" ht="20.25" customHeight="1" x14ac:dyDescent="0.25">
      <c r="B38" s="64"/>
    </row>
    <row r="39" spans="2:2" ht="20.25" customHeight="1" x14ac:dyDescent="0.25">
      <c r="B39" s="64"/>
    </row>
    <row r="40" spans="2:2" ht="20.25" customHeight="1" x14ac:dyDescent="0.25">
      <c r="B40" s="64"/>
    </row>
    <row r="41" spans="2:2" ht="13.5" x14ac:dyDescent="0.25">
      <c r="B41" s="64"/>
    </row>
    <row r="42" spans="2:2" ht="13.5" x14ac:dyDescent="0.25">
      <c r="B42" s="64"/>
    </row>
    <row r="43" spans="2:2" ht="13.5" x14ac:dyDescent="0.25">
      <c r="B43" s="64"/>
    </row>
    <row r="44" spans="2:2" ht="13.5" x14ac:dyDescent="0.25">
      <c r="B44" s="64"/>
    </row>
    <row r="45" spans="2:2" ht="13.5" x14ac:dyDescent="0.25">
      <c r="B45" s="64"/>
    </row>
    <row r="46" spans="2:2" ht="13.5" x14ac:dyDescent="0.25">
      <c r="B46" s="64"/>
    </row>
  </sheetData>
  <mergeCells count="4">
    <mergeCell ref="A2:B2"/>
    <mergeCell ref="A3:B3"/>
    <mergeCell ref="A5:D5"/>
    <mergeCell ref="A13:D13"/>
  </mergeCells>
  <hyperlinks>
    <hyperlink ref="A6" location="fig_f1!A1" display="→"/>
    <hyperlink ref="A8" location="fig_f2!A1" display="→"/>
    <hyperlink ref="A9" location="fig_f3!A1" display="→"/>
    <hyperlink ref="A11" location="fig_f5!A1" display="→"/>
    <hyperlink ref="A12" location="fig_f6!A1" display="→"/>
    <hyperlink ref="A10" location="fig_f4!A1" display="→"/>
    <hyperlink ref="A15" location="fig_f8!A1" display="→"/>
    <hyperlink ref="A17" location="fig_f9!A1" display="→"/>
    <hyperlink ref="A18" location="tab_f3!A1" display="→"/>
    <hyperlink ref="A19" location="fig_f10!A1" display="→"/>
    <hyperlink ref="A16" location="tab_f2!A1" display="→"/>
    <hyperlink ref="A14" location="fig_f7!A1" display="→"/>
    <hyperlink ref="A7" location="tab_f1!A1" display="→"/>
  </hyperlinks>
  <pageMargins left="0.7" right="0.7" top="0.75" bottom="0.75" header="0.3" footer="0.3"/>
  <pageSetup paperSize="9" orientation="landscape" r:id="rId1"/>
  <headerFooter>
    <oddFooter>&amp;Cwww.sisform.piemonte.it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M30"/>
  <sheetViews>
    <sheetView showGridLines="0" zoomScaleNormal="100" workbookViewId="0">
      <selection sqref="A1:M1"/>
    </sheetView>
  </sheetViews>
  <sheetFormatPr defaultColWidth="9.1640625" defaultRowHeight="13.5" x14ac:dyDescent="0.3"/>
  <cols>
    <col min="1" max="1" width="19.1640625" style="19" customWidth="1"/>
    <col min="2" max="3" width="8.1640625" style="19" customWidth="1"/>
    <col min="4" max="4" width="15.1640625" style="19" customWidth="1"/>
    <col min="5" max="9" width="7.83203125" style="19" customWidth="1"/>
    <col min="10" max="10" width="9.5" style="19" customWidth="1"/>
    <col min="11" max="16384" width="9.1640625" style="19"/>
  </cols>
  <sheetData>
    <row r="1" spans="1:13" ht="37.9" customHeight="1" x14ac:dyDescent="0.3">
      <c r="A1" s="123" t="s">
        <v>219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ht="15" customHeight="1" x14ac:dyDescent="0.3">
      <c r="A2" s="38"/>
      <c r="B2" s="37"/>
      <c r="C2" s="37"/>
      <c r="D2" s="37"/>
      <c r="E2" s="37"/>
      <c r="F2" s="37"/>
      <c r="G2" s="37"/>
      <c r="H2" s="37"/>
      <c r="I2" s="37"/>
      <c r="J2" s="37"/>
    </row>
    <row r="3" spans="1:13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28"/>
    </row>
    <row r="4" spans="1:13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28"/>
    </row>
    <row r="5" spans="1:13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28"/>
    </row>
    <row r="6" spans="1:13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28"/>
    </row>
    <row r="7" spans="1:13" x14ac:dyDescent="0.3">
      <c r="A7" s="9"/>
      <c r="B7" s="9"/>
      <c r="C7" s="9"/>
      <c r="D7" s="9"/>
      <c r="E7" s="9"/>
      <c r="F7" s="9"/>
      <c r="G7" s="9"/>
      <c r="H7" s="9"/>
      <c r="I7" s="9"/>
      <c r="J7" s="9"/>
      <c r="K7" s="28"/>
    </row>
    <row r="8" spans="1:13" x14ac:dyDescent="0.3">
      <c r="A8" s="9"/>
      <c r="B8" s="9"/>
      <c r="C8" s="9"/>
      <c r="D8" s="9"/>
      <c r="E8" s="9"/>
      <c r="F8" s="9"/>
      <c r="G8" s="9"/>
      <c r="H8" s="9"/>
      <c r="I8" s="9"/>
      <c r="J8" s="9"/>
      <c r="K8" s="28"/>
    </row>
    <row r="9" spans="1:13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28"/>
    </row>
    <row r="10" spans="1:13" x14ac:dyDescent="0.3">
      <c r="A10" s="9"/>
      <c r="B10" s="9"/>
      <c r="C10" s="9"/>
      <c r="D10" s="9"/>
      <c r="E10" s="9"/>
      <c r="F10" s="9"/>
      <c r="G10" s="9"/>
      <c r="H10" s="9"/>
      <c r="I10" s="9"/>
      <c r="J10" s="9"/>
      <c r="K10" s="28"/>
    </row>
    <row r="11" spans="1:13" x14ac:dyDescent="0.3">
      <c r="A11" s="6"/>
      <c r="B11" s="9"/>
      <c r="C11" s="9"/>
      <c r="D11" s="9"/>
      <c r="E11" s="9"/>
      <c r="F11" s="9"/>
      <c r="G11" s="9"/>
      <c r="H11" s="9"/>
      <c r="I11" s="9"/>
      <c r="J11" s="9"/>
      <c r="K11" s="28"/>
    </row>
    <row r="12" spans="1:13" ht="15.6" customHeight="1" x14ac:dyDescent="0.3">
      <c r="A12" s="38"/>
      <c r="B12" s="37"/>
      <c r="C12" s="37"/>
      <c r="D12" s="37"/>
      <c r="E12" s="37"/>
      <c r="F12" s="37"/>
      <c r="G12" s="37"/>
      <c r="H12" s="37"/>
      <c r="I12" s="37"/>
      <c r="J12" s="37"/>
    </row>
    <row r="13" spans="1:13" x14ac:dyDescent="0.3">
      <c r="A13" s="9"/>
      <c r="B13" s="9"/>
      <c r="C13" s="9"/>
      <c r="D13" s="9"/>
      <c r="E13" s="9"/>
      <c r="F13" s="9"/>
      <c r="G13" s="9"/>
      <c r="H13" s="9"/>
      <c r="I13" s="9"/>
      <c r="J13" s="9"/>
    </row>
    <row r="14" spans="1:13" x14ac:dyDescent="0.3">
      <c r="A14" s="9"/>
      <c r="B14" s="9"/>
      <c r="C14" s="9"/>
      <c r="D14" s="9"/>
      <c r="E14" s="9"/>
      <c r="F14" s="9"/>
      <c r="G14" s="9"/>
      <c r="H14" s="9"/>
      <c r="I14" s="9"/>
      <c r="J14" s="9"/>
    </row>
    <row r="15" spans="1:13" x14ac:dyDescent="0.3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3" x14ac:dyDescent="0.3">
      <c r="A16" s="9"/>
      <c r="B16" s="9"/>
      <c r="C16" s="9"/>
      <c r="D16" s="9"/>
      <c r="E16" s="9"/>
      <c r="F16" s="9"/>
      <c r="G16" s="9"/>
      <c r="H16" s="9"/>
      <c r="I16" s="9"/>
      <c r="J16" s="9"/>
    </row>
    <row r="17" spans="1:11" x14ac:dyDescent="0.3">
      <c r="A17" s="9"/>
      <c r="B17" s="9"/>
      <c r="C17" s="9"/>
      <c r="D17" s="9"/>
      <c r="E17" s="9"/>
      <c r="F17" s="9"/>
      <c r="G17" s="9"/>
      <c r="H17" s="9"/>
      <c r="I17" s="9"/>
      <c r="J17" s="9"/>
    </row>
    <row r="18" spans="1:11" x14ac:dyDescent="0.3">
      <c r="A18" s="9"/>
      <c r="B18" s="9"/>
      <c r="C18" s="9"/>
      <c r="D18" s="9"/>
      <c r="E18" s="9"/>
      <c r="F18" s="9"/>
      <c r="G18" s="9"/>
      <c r="H18" s="9"/>
      <c r="I18" s="9"/>
      <c r="J18" s="9"/>
    </row>
    <row r="19" spans="1:11" x14ac:dyDescent="0.3">
      <c r="A19" s="36" t="s">
        <v>52</v>
      </c>
      <c r="B19" s="9"/>
      <c r="C19" s="9"/>
      <c r="D19" s="9"/>
      <c r="E19" s="9"/>
      <c r="F19" s="9"/>
      <c r="G19" s="9"/>
      <c r="H19" s="9"/>
      <c r="I19" s="9"/>
      <c r="J19" s="9"/>
    </row>
    <row r="20" spans="1:11" x14ac:dyDescent="0.3">
      <c r="A20" s="9" t="s">
        <v>217</v>
      </c>
      <c r="B20" s="9"/>
      <c r="C20" s="9"/>
      <c r="D20" s="9"/>
      <c r="E20" s="9"/>
      <c r="F20" s="9"/>
      <c r="G20" s="9"/>
      <c r="H20" s="9"/>
      <c r="I20" s="9"/>
      <c r="J20" s="9"/>
    </row>
    <row r="21" spans="1:11" x14ac:dyDescent="0.3">
      <c r="B21" s="9"/>
      <c r="C21" s="9"/>
      <c r="D21" s="9"/>
      <c r="E21" s="9"/>
      <c r="F21" s="9"/>
      <c r="G21" s="9"/>
      <c r="H21" s="9"/>
      <c r="I21" s="9"/>
      <c r="J21" s="9"/>
      <c r="K21" s="28"/>
    </row>
    <row r="22" spans="1:11" x14ac:dyDescent="0.3">
      <c r="A22" s="35" t="s">
        <v>220</v>
      </c>
      <c r="B22" s="34" t="s">
        <v>51</v>
      </c>
      <c r="C22" s="34" t="s">
        <v>50</v>
      </c>
      <c r="D22" s="34" t="s">
        <v>121</v>
      </c>
      <c r="E22" s="9"/>
      <c r="F22" s="28"/>
    </row>
    <row r="23" spans="1:11" ht="40.5" x14ac:dyDescent="0.3">
      <c r="A23" s="74" t="s">
        <v>49</v>
      </c>
      <c r="B23" s="101">
        <v>31210</v>
      </c>
      <c r="C23" s="33">
        <f>B23/B27*100</f>
        <v>81.2908603130779</v>
      </c>
      <c r="D23" s="76" t="s">
        <v>118</v>
      </c>
      <c r="E23" s="9"/>
      <c r="F23" s="28"/>
    </row>
    <row r="24" spans="1:11" ht="40.5" x14ac:dyDescent="0.3">
      <c r="A24" s="75" t="s">
        <v>48</v>
      </c>
      <c r="B24" s="101">
        <v>1611</v>
      </c>
      <c r="C24" s="32">
        <f>B24/B27*100</f>
        <v>4.1960774099445208</v>
      </c>
      <c r="D24" s="77" t="s">
        <v>119</v>
      </c>
      <c r="E24" s="9"/>
      <c r="F24" s="28"/>
    </row>
    <row r="25" spans="1:11" ht="27" x14ac:dyDescent="0.3">
      <c r="A25" s="75" t="s">
        <v>47</v>
      </c>
      <c r="B25" s="101">
        <v>4049</v>
      </c>
      <c r="C25" s="32">
        <f>B25/B27*100</f>
        <v>10.546193316489985</v>
      </c>
      <c r="D25" s="77" t="s">
        <v>120</v>
      </c>
      <c r="E25" s="9"/>
      <c r="F25" s="28"/>
    </row>
    <row r="26" spans="1:11" ht="40.5" x14ac:dyDescent="0.3">
      <c r="A26" s="75" t="s">
        <v>46</v>
      </c>
      <c r="B26" s="102">
        <v>1523</v>
      </c>
      <c r="C26" s="32">
        <f>B26/B27*100</f>
        <v>3.9668689604875884</v>
      </c>
      <c r="D26" s="77" t="s">
        <v>120</v>
      </c>
      <c r="E26" s="31"/>
      <c r="F26" s="28"/>
    </row>
    <row r="27" spans="1:11" x14ac:dyDescent="0.3">
      <c r="A27" s="20" t="s">
        <v>45</v>
      </c>
      <c r="B27" s="30">
        <f>SUM(B23:B26)</f>
        <v>38393</v>
      </c>
      <c r="C27" s="30">
        <v>100</v>
      </c>
      <c r="D27" s="78"/>
      <c r="E27" s="9"/>
      <c r="F27" s="28"/>
    </row>
    <row r="28" spans="1:11" x14ac:dyDescent="0.3">
      <c r="A28" s="7"/>
      <c r="B28" s="9"/>
      <c r="C28" s="9"/>
      <c r="D28" s="9"/>
      <c r="E28" s="9"/>
      <c r="F28" s="28"/>
      <c r="H28" s="29"/>
    </row>
    <row r="29" spans="1:11" x14ac:dyDescent="0.3">
      <c r="A29" s="7"/>
      <c r="B29" s="9"/>
      <c r="C29" s="9"/>
      <c r="D29" s="9"/>
      <c r="E29" s="9"/>
      <c r="F29" s="9"/>
      <c r="G29" s="9"/>
      <c r="H29" s="9"/>
      <c r="I29" s="9"/>
      <c r="J29" s="9"/>
      <c r="K29" s="28"/>
    </row>
    <row r="30" spans="1:11" ht="17.25" customHeight="1" x14ac:dyDescent="0.3"/>
  </sheetData>
  <mergeCells count="1">
    <mergeCell ref="A1:M1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&amp;Cwww.sisform.piemonte.it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K25"/>
  <sheetViews>
    <sheetView showGridLines="0" zoomScaleNormal="100" workbookViewId="0">
      <selection sqref="A1:K1"/>
    </sheetView>
  </sheetViews>
  <sheetFormatPr defaultColWidth="9.33203125" defaultRowHeight="13.5" x14ac:dyDescent="0.3"/>
  <cols>
    <col min="1" max="1" width="17.6640625" style="19" customWidth="1"/>
    <col min="2" max="2" width="47.1640625" style="19" customWidth="1"/>
    <col min="3" max="3" width="6.6640625" style="19" customWidth="1"/>
    <col min="4" max="8" width="6.33203125" style="19" customWidth="1"/>
    <col min="9" max="9" width="7.33203125" style="19" customWidth="1"/>
    <col min="10" max="10" width="9.1640625" style="19" customWidth="1"/>
    <col min="11" max="12" width="11.1640625" style="19" customWidth="1"/>
    <col min="13" max="16384" width="9.33203125" style="19"/>
  </cols>
  <sheetData>
    <row r="1" spans="1:11" ht="45.75" customHeight="1" x14ac:dyDescent="0.3">
      <c r="A1" s="126" t="s">
        <v>207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1" x14ac:dyDescent="0.3">
      <c r="A2" s="129"/>
      <c r="B2" s="130"/>
      <c r="C2" s="43" t="s">
        <v>57</v>
      </c>
      <c r="D2" s="43" t="s">
        <v>58</v>
      </c>
      <c r="E2" s="43" t="s">
        <v>56</v>
      </c>
      <c r="F2" s="43" t="s">
        <v>59</v>
      </c>
      <c r="G2" s="43" t="s">
        <v>60</v>
      </c>
      <c r="H2" s="43" t="s">
        <v>62</v>
      </c>
      <c r="I2" s="43" t="s">
        <v>55</v>
      </c>
      <c r="J2" s="43" t="s">
        <v>61</v>
      </c>
      <c r="K2" s="43" t="s">
        <v>54</v>
      </c>
    </row>
    <row r="3" spans="1:11" x14ac:dyDescent="0.3">
      <c r="A3" s="127" t="s">
        <v>128</v>
      </c>
      <c r="B3" s="107" t="s">
        <v>188</v>
      </c>
      <c r="C3" s="41">
        <v>0</v>
      </c>
      <c r="D3" s="42">
        <v>0</v>
      </c>
      <c r="E3" s="41">
        <v>0</v>
      </c>
      <c r="F3" s="41">
        <v>67</v>
      </c>
      <c r="G3" s="41">
        <v>22</v>
      </c>
      <c r="H3" s="41">
        <v>149</v>
      </c>
      <c r="I3" s="42">
        <v>22</v>
      </c>
      <c r="J3" s="41">
        <v>0</v>
      </c>
      <c r="K3" s="41">
        <v>260</v>
      </c>
    </row>
    <row r="4" spans="1:11" x14ac:dyDescent="0.3">
      <c r="A4" s="127"/>
      <c r="B4" s="107" t="s">
        <v>189</v>
      </c>
      <c r="C4" s="41">
        <v>13</v>
      </c>
      <c r="D4" s="41">
        <v>14</v>
      </c>
      <c r="E4" s="41">
        <v>0</v>
      </c>
      <c r="F4" s="41">
        <v>22</v>
      </c>
      <c r="G4" s="41">
        <v>20</v>
      </c>
      <c r="H4" s="41">
        <v>90</v>
      </c>
      <c r="I4" s="41">
        <v>7</v>
      </c>
      <c r="J4" s="41">
        <v>45</v>
      </c>
      <c r="K4" s="41">
        <v>211</v>
      </c>
    </row>
    <row r="5" spans="1:11" x14ac:dyDescent="0.3">
      <c r="A5" s="127"/>
      <c r="B5" s="107" t="s">
        <v>190</v>
      </c>
      <c r="C5" s="41">
        <v>20</v>
      </c>
      <c r="D5" s="41">
        <v>78</v>
      </c>
      <c r="E5" s="42">
        <v>20</v>
      </c>
      <c r="F5" s="41">
        <v>163</v>
      </c>
      <c r="G5" s="41">
        <v>64</v>
      </c>
      <c r="H5" s="41">
        <v>322</v>
      </c>
      <c r="I5" s="41">
        <v>50</v>
      </c>
      <c r="J5" s="41">
        <v>44</v>
      </c>
      <c r="K5" s="41">
        <v>761</v>
      </c>
    </row>
    <row r="6" spans="1:11" x14ac:dyDescent="0.3">
      <c r="A6" s="127"/>
      <c r="B6" s="107" t="s">
        <v>191</v>
      </c>
      <c r="C6" s="41">
        <v>0</v>
      </c>
      <c r="D6" s="41">
        <v>0</v>
      </c>
      <c r="E6" s="41">
        <v>0</v>
      </c>
      <c r="F6" s="41">
        <v>26</v>
      </c>
      <c r="G6" s="42">
        <v>0</v>
      </c>
      <c r="H6" s="41">
        <v>14</v>
      </c>
      <c r="I6" s="41">
        <v>0</v>
      </c>
      <c r="J6" s="41">
        <v>0</v>
      </c>
      <c r="K6" s="41">
        <v>40</v>
      </c>
    </row>
    <row r="7" spans="1:11" x14ac:dyDescent="0.3">
      <c r="A7" s="127"/>
      <c r="B7" s="107" t="s">
        <v>192</v>
      </c>
      <c r="C7" s="41">
        <v>47</v>
      </c>
      <c r="D7" s="41">
        <v>39</v>
      </c>
      <c r="E7" s="41">
        <v>0</v>
      </c>
      <c r="F7" s="41">
        <v>160</v>
      </c>
      <c r="G7" s="42">
        <v>9</v>
      </c>
      <c r="H7" s="42">
        <v>277</v>
      </c>
      <c r="I7" s="42">
        <v>24</v>
      </c>
      <c r="J7" s="42">
        <v>15</v>
      </c>
      <c r="K7" s="41">
        <v>571</v>
      </c>
    </row>
    <row r="8" spans="1:11" x14ac:dyDescent="0.3">
      <c r="A8" s="127"/>
      <c r="B8" s="107" t="s">
        <v>193</v>
      </c>
      <c r="C8" s="41">
        <v>74</v>
      </c>
      <c r="D8" s="41">
        <v>33</v>
      </c>
      <c r="E8" s="41">
        <v>101</v>
      </c>
      <c r="F8" s="41">
        <v>368</v>
      </c>
      <c r="G8" s="41">
        <v>48</v>
      </c>
      <c r="H8" s="41">
        <v>769</v>
      </c>
      <c r="I8" s="41">
        <v>110</v>
      </c>
      <c r="J8" s="41">
        <v>164</v>
      </c>
      <c r="K8" s="41">
        <v>1667</v>
      </c>
    </row>
    <row r="9" spans="1:11" x14ac:dyDescent="0.3">
      <c r="A9" s="127"/>
      <c r="B9" s="107" t="s">
        <v>194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138</v>
      </c>
      <c r="I9" s="41">
        <v>0</v>
      </c>
      <c r="J9" s="41">
        <v>0</v>
      </c>
      <c r="K9" s="41">
        <v>138</v>
      </c>
    </row>
    <row r="10" spans="1:11" x14ac:dyDescent="0.3">
      <c r="A10" s="127"/>
      <c r="B10" s="107" t="s">
        <v>195</v>
      </c>
      <c r="C10" s="41">
        <v>18</v>
      </c>
      <c r="D10" s="41">
        <v>41</v>
      </c>
      <c r="E10" s="41">
        <v>29</v>
      </c>
      <c r="F10" s="41">
        <v>162</v>
      </c>
      <c r="G10" s="41">
        <v>36</v>
      </c>
      <c r="H10" s="41">
        <v>490</v>
      </c>
      <c r="I10" s="41">
        <v>36</v>
      </c>
      <c r="J10" s="41">
        <v>35</v>
      </c>
      <c r="K10" s="41">
        <v>847</v>
      </c>
    </row>
    <row r="11" spans="1:11" x14ac:dyDescent="0.3">
      <c r="A11" s="127"/>
      <c r="B11" s="107" t="s">
        <v>196</v>
      </c>
      <c r="C11" s="41">
        <v>17</v>
      </c>
      <c r="D11" s="42">
        <v>16</v>
      </c>
      <c r="E11" s="41">
        <v>0</v>
      </c>
      <c r="F11" s="42">
        <v>32</v>
      </c>
      <c r="G11" s="42">
        <v>0</v>
      </c>
      <c r="H11" s="42">
        <v>65</v>
      </c>
      <c r="I11" s="42">
        <v>0</v>
      </c>
      <c r="J11" s="42">
        <v>18</v>
      </c>
      <c r="K11" s="41">
        <v>148</v>
      </c>
    </row>
    <row r="12" spans="1:11" x14ac:dyDescent="0.3">
      <c r="A12" s="127"/>
      <c r="B12" s="107" t="s">
        <v>197</v>
      </c>
      <c r="C12" s="41">
        <v>0</v>
      </c>
      <c r="D12" s="42">
        <v>0</v>
      </c>
      <c r="E12" s="41">
        <v>0</v>
      </c>
      <c r="F12" s="41">
        <v>13</v>
      </c>
      <c r="G12" s="42">
        <v>0</v>
      </c>
      <c r="H12" s="42">
        <v>49</v>
      </c>
      <c r="I12" s="42">
        <v>0</v>
      </c>
      <c r="J12" s="41">
        <v>8</v>
      </c>
      <c r="K12" s="41">
        <v>70</v>
      </c>
    </row>
    <row r="13" spans="1:11" x14ac:dyDescent="0.3">
      <c r="A13" s="127"/>
      <c r="B13" s="107" t="s">
        <v>198</v>
      </c>
      <c r="C13" s="41">
        <v>0</v>
      </c>
      <c r="D13" s="41">
        <v>10</v>
      </c>
      <c r="E13" s="41">
        <v>0</v>
      </c>
      <c r="F13" s="41">
        <v>14</v>
      </c>
      <c r="G13" s="41">
        <v>0</v>
      </c>
      <c r="H13" s="41">
        <v>57</v>
      </c>
      <c r="I13" s="41">
        <v>0</v>
      </c>
      <c r="J13" s="41">
        <v>0</v>
      </c>
      <c r="K13" s="41">
        <v>81</v>
      </c>
    </row>
    <row r="14" spans="1:11" x14ac:dyDescent="0.3">
      <c r="A14" s="127"/>
      <c r="B14" s="107" t="s">
        <v>199</v>
      </c>
      <c r="C14" s="41">
        <v>20</v>
      </c>
      <c r="D14" s="41">
        <v>25</v>
      </c>
      <c r="E14" s="41">
        <v>0</v>
      </c>
      <c r="F14" s="41">
        <v>62</v>
      </c>
      <c r="G14" s="41">
        <v>10</v>
      </c>
      <c r="H14" s="41">
        <v>301</v>
      </c>
      <c r="I14" s="41">
        <v>0</v>
      </c>
      <c r="J14" s="41">
        <v>16</v>
      </c>
      <c r="K14" s="41">
        <v>434</v>
      </c>
    </row>
    <row r="15" spans="1:11" x14ac:dyDescent="0.3">
      <c r="A15" s="128" t="s">
        <v>129</v>
      </c>
      <c r="B15" s="107" t="s">
        <v>180</v>
      </c>
      <c r="C15" s="41">
        <v>329</v>
      </c>
      <c r="D15" s="41">
        <v>165</v>
      </c>
      <c r="E15" s="41">
        <v>116</v>
      </c>
      <c r="F15" s="41">
        <v>535</v>
      </c>
      <c r="G15" s="41">
        <v>315</v>
      </c>
      <c r="H15" s="41">
        <v>2012</v>
      </c>
      <c r="I15" s="41">
        <v>157</v>
      </c>
      <c r="J15" s="41">
        <v>149</v>
      </c>
      <c r="K15" s="41">
        <v>3778</v>
      </c>
    </row>
    <row r="16" spans="1:11" x14ac:dyDescent="0.3">
      <c r="A16" s="128"/>
      <c r="B16" s="107" t="s">
        <v>181</v>
      </c>
      <c r="C16" s="41">
        <v>644</v>
      </c>
      <c r="D16" s="41">
        <v>244</v>
      </c>
      <c r="E16" s="41">
        <v>183</v>
      </c>
      <c r="F16" s="41">
        <v>988</v>
      </c>
      <c r="G16" s="41">
        <v>629</v>
      </c>
      <c r="H16" s="41">
        <v>3156</v>
      </c>
      <c r="I16" s="41">
        <v>234</v>
      </c>
      <c r="J16" s="41">
        <v>243</v>
      </c>
      <c r="K16" s="41">
        <v>6321</v>
      </c>
    </row>
    <row r="17" spans="1:11" x14ac:dyDescent="0.3">
      <c r="A17" s="127" t="s">
        <v>179</v>
      </c>
      <c r="B17" s="107" t="s">
        <v>182</v>
      </c>
      <c r="C17" s="41">
        <v>100</v>
      </c>
      <c r="D17" s="41">
        <v>91</v>
      </c>
      <c r="E17" s="41">
        <v>63</v>
      </c>
      <c r="F17" s="41">
        <v>188</v>
      </c>
      <c r="G17" s="41">
        <v>95</v>
      </c>
      <c r="H17" s="41">
        <v>618</v>
      </c>
      <c r="I17" s="41">
        <v>59</v>
      </c>
      <c r="J17" s="41">
        <v>56</v>
      </c>
      <c r="K17" s="41">
        <v>1270</v>
      </c>
    </row>
    <row r="18" spans="1:11" x14ac:dyDescent="0.3">
      <c r="A18" s="127"/>
      <c r="B18" s="107" t="s">
        <v>183</v>
      </c>
      <c r="C18" s="41">
        <v>145</v>
      </c>
      <c r="D18" s="41">
        <v>68</v>
      </c>
      <c r="E18" s="41">
        <v>43</v>
      </c>
      <c r="F18" s="41">
        <v>200</v>
      </c>
      <c r="G18" s="41">
        <v>105</v>
      </c>
      <c r="H18" s="41">
        <v>895</v>
      </c>
      <c r="I18" s="41">
        <v>32</v>
      </c>
      <c r="J18" s="41">
        <v>48</v>
      </c>
      <c r="K18" s="41">
        <v>1536</v>
      </c>
    </row>
    <row r="19" spans="1:11" x14ac:dyDescent="0.3">
      <c r="A19" s="127"/>
      <c r="B19" s="107" t="s">
        <v>184</v>
      </c>
      <c r="C19" s="41">
        <v>278</v>
      </c>
      <c r="D19" s="41">
        <v>60</v>
      </c>
      <c r="E19" s="41">
        <v>98</v>
      </c>
      <c r="F19" s="41">
        <v>263</v>
      </c>
      <c r="G19" s="41">
        <v>215</v>
      </c>
      <c r="H19" s="41">
        <v>1541</v>
      </c>
      <c r="I19" s="41">
        <v>75</v>
      </c>
      <c r="J19" s="41">
        <v>70</v>
      </c>
      <c r="K19" s="41">
        <v>2600</v>
      </c>
    </row>
    <row r="20" spans="1:11" x14ac:dyDescent="0.3">
      <c r="A20" s="127"/>
      <c r="B20" s="107" t="s">
        <v>185</v>
      </c>
      <c r="C20" s="41">
        <v>23</v>
      </c>
      <c r="D20" s="41">
        <v>0</v>
      </c>
      <c r="E20" s="41">
        <v>0</v>
      </c>
      <c r="F20" s="41">
        <v>57</v>
      </c>
      <c r="G20" s="41">
        <v>28</v>
      </c>
      <c r="H20" s="41">
        <v>82</v>
      </c>
      <c r="I20" s="41">
        <v>19</v>
      </c>
      <c r="J20" s="41">
        <v>20</v>
      </c>
      <c r="K20" s="41">
        <v>229</v>
      </c>
    </row>
    <row r="21" spans="1:11" x14ac:dyDescent="0.3">
      <c r="A21" s="127"/>
      <c r="B21" s="107" t="s">
        <v>186</v>
      </c>
      <c r="C21" s="41">
        <v>658</v>
      </c>
      <c r="D21" s="41">
        <v>268</v>
      </c>
      <c r="E21" s="41">
        <v>276</v>
      </c>
      <c r="F21" s="41">
        <v>776</v>
      </c>
      <c r="G21" s="41">
        <v>579</v>
      </c>
      <c r="H21" s="41">
        <v>4236</v>
      </c>
      <c r="I21" s="41">
        <v>260</v>
      </c>
      <c r="J21" s="41">
        <v>168</v>
      </c>
      <c r="K21" s="41">
        <v>7221</v>
      </c>
    </row>
    <row r="22" spans="1:11" x14ac:dyDescent="0.3">
      <c r="A22" s="127"/>
      <c r="B22" s="107" t="s">
        <v>187</v>
      </c>
      <c r="C22" s="41">
        <v>318</v>
      </c>
      <c r="D22" s="41">
        <v>84</v>
      </c>
      <c r="E22" s="41">
        <v>143</v>
      </c>
      <c r="F22" s="41">
        <v>498</v>
      </c>
      <c r="G22" s="41">
        <v>236</v>
      </c>
      <c r="H22" s="41">
        <v>1528</v>
      </c>
      <c r="I22" s="41">
        <v>142</v>
      </c>
      <c r="J22" s="41">
        <v>78</v>
      </c>
      <c r="K22" s="41">
        <v>3027</v>
      </c>
    </row>
    <row r="23" spans="1:11" x14ac:dyDescent="0.3">
      <c r="A23" s="124" t="s">
        <v>53</v>
      </c>
      <c r="B23" s="125"/>
      <c r="C23" s="39">
        <v>2704</v>
      </c>
      <c r="D23" s="40">
        <v>1236</v>
      </c>
      <c r="E23" s="40">
        <v>1072</v>
      </c>
      <c r="F23" s="40">
        <v>4594</v>
      </c>
      <c r="G23" s="40">
        <v>2411</v>
      </c>
      <c r="H23" s="40">
        <v>16789</v>
      </c>
      <c r="I23" s="40">
        <v>1227</v>
      </c>
      <c r="J23" s="40">
        <v>1177</v>
      </c>
      <c r="K23" s="39">
        <v>31210</v>
      </c>
    </row>
    <row r="24" spans="1:11" x14ac:dyDescent="0.3">
      <c r="A24" s="19" t="s">
        <v>200</v>
      </c>
    </row>
    <row r="25" spans="1:11" x14ac:dyDescent="0.3">
      <c r="A25" s="19" t="s">
        <v>201</v>
      </c>
    </row>
  </sheetData>
  <mergeCells count="6">
    <mergeCell ref="A23:B23"/>
    <mergeCell ref="A1:K1"/>
    <mergeCell ref="A3:A14"/>
    <mergeCell ref="A15:A16"/>
    <mergeCell ref="A17:A22"/>
    <mergeCell ref="A2:B2"/>
  </mergeCells>
  <pageMargins left="1.0629921259842521" right="0.74803149606299213" top="0.98425196850393704" bottom="0.27559055118110237" header="0.27559055118110237" footer="0.19685039370078741"/>
  <pageSetup paperSize="9" orientation="portrait" horizontalDpi="300" verticalDpi="300" r:id="rId1"/>
  <headerFooter alignWithMargins="0">
    <oddFooter>&amp;Cwww.sisform.piemonte.it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27"/>
  <sheetViews>
    <sheetView showGridLines="0" zoomScaleNormal="100" workbookViewId="0">
      <selection sqref="A1:O1"/>
    </sheetView>
  </sheetViews>
  <sheetFormatPr defaultColWidth="9.33203125" defaultRowHeight="13.5" x14ac:dyDescent="0.3"/>
  <cols>
    <col min="1" max="1" width="15.1640625" style="19" customWidth="1"/>
    <col min="2" max="11" width="6.6640625" style="19" customWidth="1"/>
    <col min="12" max="12" width="8.5" style="19" customWidth="1"/>
    <col min="13" max="16384" width="9.33203125" style="19"/>
  </cols>
  <sheetData>
    <row r="1" spans="1:15" ht="41.45" customHeight="1" x14ac:dyDescent="0.3">
      <c r="A1" s="123" t="s">
        <v>142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</row>
    <row r="2" spans="1:15" x14ac:dyDescent="0.3">
      <c r="D2" s="29"/>
    </row>
    <row r="3" spans="1:15" x14ac:dyDescent="0.3">
      <c r="B3" s="49"/>
      <c r="C3" s="48"/>
    </row>
    <row r="4" spans="1:15" x14ac:dyDescent="0.3">
      <c r="C4" s="29"/>
      <c r="D4" s="29"/>
    </row>
    <row r="5" spans="1:15" ht="18.75" x14ac:dyDescent="0.3">
      <c r="C5" s="29"/>
      <c r="D5" s="29"/>
      <c r="I5" s="47"/>
    </row>
    <row r="6" spans="1:15" x14ac:dyDescent="0.3">
      <c r="C6" s="29"/>
      <c r="D6" s="29"/>
    </row>
    <row r="7" spans="1:15" x14ac:dyDescent="0.3">
      <c r="C7" s="29"/>
      <c r="D7" s="29"/>
      <c r="I7" s="46"/>
      <c r="J7" s="46"/>
      <c r="K7" s="46"/>
      <c r="L7" s="46"/>
      <c r="M7" s="46"/>
    </row>
    <row r="8" spans="1:15" x14ac:dyDescent="0.3">
      <c r="C8" s="29"/>
      <c r="D8" s="29"/>
    </row>
    <row r="9" spans="1:15" x14ac:dyDescent="0.3">
      <c r="C9" s="29"/>
      <c r="D9" s="29"/>
    </row>
    <row r="16" spans="1:15" x14ac:dyDescent="0.3">
      <c r="A16" s="45"/>
    </row>
    <row r="17" spans="1:16" x14ac:dyDescent="0.3">
      <c r="A17" s="45"/>
    </row>
    <row r="18" spans="1:16" x14ac:dyDescent="0.3">
      <c r="A18" s="45"/>
    </row>
    <row r="19" spans="1:16" ht="12.75" customHeight="1" x14ac:dyDescent="0.3"/>
    <row r="20" spans="1:16" ht="12.75" customHeight="1" x14ac:dyDescent="0.3">
      <c r="A20" s="7" t="s">
        <v>14</v>
      </c>
    </row>
    <row r="21" spans="1:16" ht="12.75" customHeight="1" x14ac:dyDescent="0.3">
      <c r="A21" s="7" t="s">
        <v>70</v>
      </c>
    </row>
    <row r="22" spans="1:16" ht="12.75" customHeight="1" x14ac:dyDescent="0.3">
      <c r="A22" s="44"/>
    </row>
    <row r="23" spans="1:16" x14ac:dyDescent="0.3">
      <c r="A23" s="68" t="s">
        <v>69</v>
      </c>
      <c r="B23" s="79">
        <v>2010</v>
      </c>
      <c r="C23" s="79">
        <v>2011</v>
      </c>
      <c r="D23" s="79">
        <v>2012</v>
      </c>
      <c r="E23" s="79">
        <v>2013</v>
      </c>
      <c r="F23" s="79">
        <v>2014</v>
      </c>
      <c r="G23" s="80">
        <v>2015</v>
      </c>
      <c r="H23" s="80">
        <v>2016</v>
      </c>
      <c r="I23" s="80">
        <v>2017</v>
      </c>
      <c r="J23" s="80" t="s">
        <v>68</v>
      </c>
      <c r="K23" s="80" t="s">
        <v>67</v>
      </c>
      <c r="L23" s="80" t="s">
        <v>122</v>
      </c>
      <c r="M23" s="80" t="s">
        <v>141</v>
      </c>
      <c r="N23" s="80" t="s">
        <v>152</v>
      </c>
      <c r="O23" s="80" t="s">
        <v>202</v>
      </c>
      <c r="P23" s="81" t="s">
        <v>203</v>
      </c>
    </row>
    <row r="24" spans="1:16" x14ac:dyDescent="0.3">
      <c r="A24" s="68" t="s">
        <v>66</v>
      </c>
      <c r="B24" s="82">
        <v>4497</v>
      </c>
      <c r="C24" s="82">
        <v>4566</v>
      </c>
      <c r="D24" s="82">
        <v>4940</v>
      </c>
      <c r="E24" s="82">
        <v>5224</v>
      </c>
      <c r="F24" s="82">
        <v>5237</v>
      </c>
      <c r="G24" s="83">
        <v>4763</v>
      </c>
      <c r="H24" s="83">
        <v>5394</v>
      </c>
      <c r="I24" s="83">
        <v>5565</v>
      </c>
      <c r="J24" s="83">
        <v>6106</v>
      </c>
      <c r="K24" s="83">
        <v>6178</v>
      </c>
      <c r="L24" s="83">
        <v>5900</v>
      </c>
      <c r="M24" s="83">
        <v>5965</v>
      </c>
      <c r="N24" s="83">
        <v>5368</v>
      </c>
      <c r="O24" s="83">
        <v>5228</v>
      </c>
      <c r="P24" s="84">
        <f>O24/O27*100</f>
        <v>16.751041332906119</v>
      </c>
    </row>
    <row r="25" spans="1:16" x14ac:dyDescent="0.3">
      <c r="A25" s="68" t="s">
        <v>65</v>
      </c>
      <c r="B25" s="82">
        <v>8505</v>
      </c>
      <c r="C25" s="82">
        <v>8381</v>
      </c>
      <c r="D25" s="82">
        <v>8657</v>
      </c>
      <c r="E25" s="82">
        <v>8784</v>
      </c>
      <c r="F25" s="82">
        <v>9581</v>
      </c>
      <c r="G25" s="83">
        <v>8730</v>
      </c>
      <c r="H25" s="83">
        <v>9001</v>
      </c>
      <c r="I25" s="83">
        <v>9258</v>
      </c>
      <c r="J25" s="83">
        <v>9517</v>
      </c>
      <c r="K25" s="83">
        <v>9802</v>
      </c>
      <c r="L25" s="83">
        <v>10014</v>
      </c>
      <c r="M25" s="83">
        <v>10010</v>
      </c>
      <c r="N25" s="83">
        <v>10066</v>
      </c>
      <c r="O25" s="83">
        <v>10099</v>
      </c>
      <c r="P25" s="84">
        <f>O25/O27*100</f>
        <v>32.358218519705225</v>
      </c>
    </row>
    <row r="26" spans="1:16" x14ac:dyDescent="0.3">
      <c r="A26" s="68" t="s">
        <v>64</v>
      </c>
      <c r="B26" s="82">
        <v>12838</v>
      </c>
      <c r="C26" s="82">
        <v>13221</v>
      </c>
      <c r="D26" s="82">
        <v>13287</v>
      </c>
      <c r="E26" s="82">
        <v>13077</v>
      </c>
      <c r="F26" s="82">
        <v>13033</v>
      </c>
      <c r="G26" s="83">
        <v>14281</v>
      </c>
      <c r="H26" s="83">
        <v>14892</v>
      </c>
      <c r="I26" s="83">
        <v>14734</v>
      </c>
      <c r="J26" s="83">
        <v>14464</v>
      </c>
      <c r="K26" s="83">
        <v>15272</v>
      </c>
      <c r="L26" s="83">
        <v>15110</v>
      </c>
      <c r="M26" s="83">
        <v>15645</v>
      </c>
      <c r="N26" s="83">
        <v>16439</v>
      </c>
      <c r="O26" s="83">
        <v>15883</v>
      </c>
      <c r="P26" s="84">
        <f>O26/O27*100</f>
        <v>50.890740147388655</v>
      </c>
    </row>
    <row r="27" spans="1:16" x14ac:dyDescent="0.3">
      <c r="A27" s="68" t="s">
        <v>63</v>
      </c>
      <c r="B27" s="83">
        <v>25840</v>
      </c>
      <c r="C27" s="83">
        <v>26168</v>
      </c>
      <c r="D27" s="83">
        <v>26884</v>
      </c>
      <c r="E27" s="83">
        <v>27085</v>
      </c>
      <c r="F27" s="83">
        <v>27851</v>
      </c>
      <c r="G27" s="83">
        <v>27774</v>
      </c>
      <c r="H27" s="83">
        <v>29287</v>
      </c>
      <c r="I27" s="83">
        <v>29557</v>
      </c>
      <c r="J27" s="83">
        <v>30087</v>
      </c>
      <c r="K27" s="83">
        <v>31252</v>
      </c>
      <c r="L27" s="83">
        <v>31024</v>
      </c>
      <c r="M27" s="83">
        <v>31620</v>
      </c>
      <c r="N27" s="83">
        <v>31873</v>
      </c>
      <c r="O27" s="83">
        <v>31210</v>
      </c>
      <c r="P27" s="85">
        <v>100</v>
      </c>
    </row>
  </sheetData>
  <mergeCells count="1">
    <mergeCell ref="A1:O1"/>
  </mergeCells>
  <pageMargins left="0.75" right="0.75" top="1" bottom="1" header="0.5" footer="0.5"/>
  <pageSetup paperSize="9" orientation="portrait" verticalDpi="1200" r:id="rId1"/>
  <headerFooter alignWithMargins="0">
    <oddFooter>&amp;Cwww.sisform.piemonte.it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J40"/>
  <sheetViews>
    <sheetView showGridLines="0" zoomScaleNormal="100" workbookViewId="0">
      <selection sqref="A1:J1"/>
    </sheetView>
  </sheetViews>
  <sheetFormatPr defaultColWidth="9.33203125" defaultRowHeight="13.5" x14ac:dyDescent="0.3"/>
  <cols>
    <col min="1" max="1" width="73.1640625" style="19" customWidth="1"/>
    <col min="2" max="9" width="6.6640625" style="19" customWidth="1"/>
    <col min="10" max="10" width="8.6640625" style="19" customWidth="1"/>
    <col min="11" max="16384" width="9.33203125" style="19"/>
  </cols>
  <sheetData>
    <row r="1" spans="1:10" ht="32.25" customHeight="1" x14ac:dyDescent="0.3">
      <c r="A1" s="131" t="s">
        <v>208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0" x14ac:dyDescent="0.3">
      <c r="A2" s="86" t="s">
        <v>95</v>
      </c>
      <c r="B2" s="51" t="s">
        <v>57</v>
      </c>
      <c r="C2" s="51" t="s">
        <v>58</v>
      </c>
      <c r="D2" s="51" t="s">
        <v>56</v>
      </c>
      <c r="E2" s="51" t="s">
        <v>59</v>
      </c>
      <c r="F2" s="51" t="s">
        <v>60</v>
      </c>
      <c r="G2" s="51" t="s">
        <v>62</v>
      </c>
      <c r="H2" s="51" t="s">
        <v>55</v>
      </c>
      <c r="I2" s="51" t="s">
        <v>61</v>
      </c>
      <c r="J2" s="51" t="s">
        <v>0</v>
      </c>
    </row>
    <row r="3" spans="1:10" x14ac:dyDescent="0.3">
      <c r="A3" s="87" t="s">
        <v>94</v>
      </c>
      <c r="B3" s="52"/>
      <c r="C3" s="52"/>
      <c r="D3" s="52"/>
      <c r="E3" s="52"/>
      <c r="F3" s="52"/>
      <c r="G3" s="52"/>
      <c r="H3" s="52">
        <v>11</v>
      </c>
      <c r="I3" s="52"/>
      <c r="J3" s="52">
        <v>11</v>
      </c>
    </row>
    <row r="4" spans="1:10" x14ac:dyDescent="0.3">
      <c r="A4" s="87" t="s">
        <v>153</v>
      </c>
      <c r="B4" s="52">
        <v>16</v>
      </c>
      <c r="C4" s="52"/>
      <c r="D4" s="52"/>
      <c r="E4" s="52"/>
      <c r="F4" s="52"/>
      <c r="G4" s="52">
        <v>40</v>
      </c>
      <c r="H4" s="52">
        <v>12</v>
      </c>
      <c r="I4" s="52"/>
      <c r="J4" s="52">
        <v>68</v>
      </c>
    </row>
    <row r="5" spans="1:10" x14ac:dyDescent="0.3">
      <c r="A5" s="87" t="s">
        <v>154</v>
      </c>
      <c r="B5" s="52">
        <v>12</v>
      </c>
      <c r="C5" s="52"/>
      <c r="D5" s="52"/>
      <c r="E5" s="52">
        <v>18</v>
      </c>
      <c r="F5" s="52">
        <v>16</v>
      </c>
      <c r="G5" s="52">
        <v>57</v>
      </c>
      <c r="H5" s="52"/>
      <c r="I5" s="52"/>
      <c r="J5" s="52">
        <v>103</v>
      </c>
    </row>
    <row r="6" spans="1:10" x14ac:dyDescent="0.3">
      <c r="A6" s="87" t="s">
        <v>93</v>
      </c>
      <c r="B6" s="52">
        <v>17</v>
      </c>
      <c r="C6" s="52"/>
      <c r="D6" s="52"/>
      <c r="E6" s="52"/>
      <c r="F6" s="52"/>
      <c r="G6" s="52">
        <v>65</v>
      </c>
      <c r="H6" s="52">
        <v>18</v>
      </c>
      <c r="I6" s="52"/>
      <c r="J6" s="52">
        <v>100</v>
      </c>
    </row>
    <row r="7" spans="1:10" x14ac:dyDescent="0.3">
      <c r="A7" s="87" t="s">
        <v>92</v>
      </c>
      <c r="B7" s="52">
        <v>21</v>
      </c>
      <c r="C7" s="52"/>
      <c r="D7" s="52"/>
      <c r="E7" s="52">
        <v>135</v>
      </c>
      <c r="F7" s="52">
        <v>13</v>
      </c>
      <c r="G7" s="52">
        <v>91</v>
      </c>
      <c r="H7" s="52">
        <v>16</v>
      </c>
      <c r="I7" s="52">
        <v>19</v>
      </c>
      <c r="J7" s="52">
        <v>295</v>
      </c>
    </row>
    <row r="8" spans="1:10" x14ac:dyDescent="0.3">
      <c r="A8" s="87" t="s">
        <v>209</v>
      </c>
      <c r="B8" s="52">
        <v>18</v>
      </c>
      <c r="C8" s="52"/>
      <c r="D8" s="52"/>
      <c r="E8" s="52"/>
      <c r="F8" s="52"/>
      <c r="G8" s="52">
        <v>16</v>
      </c>
      <c r="H8" s="52"/>
      <c r="I8" s="52"/>
      <c r="J8" s="52">
        <v>34</v>
      </c>
    </row>
    <row r="9" spans="1:10" x14ac:dyDescent="0.3">
      <c r="A9" s="87" t="s">
        <v>91</v>
      </c>
      <c r="B9" s="52"/>
      <c r="C9" s="52"/>
      <c r="D9" s="52"/>
      <c r="E9" s="52"/>
      <c r="F9" s="52"/>
      <c r="G9" s="52">
        <v>15</v>
      </c>
      <c r="H9" s="52"/>
      <c r="I9" s="52"/>
      <c r="J9" s="52">
        <v>15</v>
      </c>
    </row>
    <row r="10" spans="1:10" x14ac:dyDescent="0.3">
      <c r="A10" s="87" t="s">
        <v>90</v>
      </c>
      <c r="B10" s="52">
        <v>79</v>
      </c>
      <c r="C10" s="52">
        <v>70</v>
      </c>
      <c r="D10" s="52">
        <v>18</v>
      </c>
      <c r="E10" s="52">
        <v>192</v>
      </c>
      <c r="F10" s="52">
        <v>89</v>
      </c>
      <c r="G10" s="52">
        <v>420</v>
      </c>
      <c r="H10" s="52">
        <v>16</v>
      </c>
      <c r="I10" s="52">
        <v>79</v>
      </c>
      <c r="J10" s="52">
        <v>963</v>
      </c>
    </row>
    <row r="11" spans="1:10" x14ac:dyDescent="0.3">
      <c r="A11" s="87" t="s">
        <v>89</v>
      </c>
      <c r="B11" s="52"/>
      <c r="C11" s="52"/>
      <c r="D11" s="52"/>
      <c r="E11" s="52">
        <v>12</v>
      </c>
      <c r="F11" s="52"/>
      <c r="G11" s="52">
        <v>23</v>
      </c>
      <c r="H11" s="52"/>
      <c r="I11" s="52"/>
      <c r="J11" s="52">
        <v>35</v>
      </c>
    </row>
    <row r="12" spans="1:10" x14ac:dyDescent="0.3">
      <c r="A12" s="87" t="s">
        <v>88</v>
      </c>
      <c r="B12" s="52">
        <v>132</v>
      </c>
      <c r="C12" s="52">
        <v>54</v>
      </c>
      <c r="D12" s="52">
        <v>15</v>
      </c>
      <c r="E12" s="52">
        <v>96</v>
      </c>
      <c r="F12" s="52">
        <v>10</v>
      </c>
      <c r="G12" s="52">
        <v>402</v>
      </c>
      <c r="H12" s="52">
        <v>26</v>
      </c>
      <c r="I12" s="52">
        <v>10</v>
      </c>
      <c r="J12" s="52">
        <v>745</v>
      </c>
    </row>
    <row r="13" spans="1:10" x14ac:dyDescent="0.3">
      <c r="A13" s="87" t="s">
        <v>87</v>
      </c>
      <c r="B13" s="52"/>
      <c r="C13" s="52"/>
      <c r="D13" s="52"/>
      <c r="E13" s="52"/>
      <c r="F13" s="52">
        <v>12</v>
      </c>
      <c r="G13" s="52">
        <v>13</v>
      </c>
      <c r="H13" s="52"/>
      <c r="I13" s="52"/>
      <c r="J13" s="52">
        <v>25</v>
      </c>
    </row>
    <row r="14" spans="1:10" x14ac:dyDescent="0.3">
      <c r="A14" s="87" t="s">
        <v>155</v>
      </c>
      <c r="B14" s="52">
        <v>37</v>
      </c>
      <c r="C14" s="52"/>
      <c r="D14" s="52">
        <v>15</v>
      </c>
      <c r="E14" s="52">
        <v>60</v>
      </c>
      <c r="F14" s="52">
        <v>14</v>
      </c>
      <c r="G14" s="52">
        <v>190</v>
      </c>
      <c r="H14" s="52">
        <v>17</v>
      </c>
      <c r="I14" s="52">
        <v>36</v>
      </c>
      <c r="J14" s="52">
        <v>369</v>
      </c>
    </row>
    <row r="15" spans="1:10" x14ac:dyDescent="0.3">
      <c r="A15" s="87" t="s">
        <v>86</v>
      </c>
      <c r="B15" s="52"/>
      <c r="C15" s="52"/>
      <c r="D15" s="52"/>
      <c r="E15" s="52">
        <v>7</v>
      </c>
      <c r="F15" s="52"/>
      <c r="G15" s="52">
        <v>7</v>
      </c>
      <c r="H15" s="52"/>
      <c r="I15" s="52"/>
      <c r="J15" s="52">
        <v>14</v>
      </c>
    </row>
    <row r="16" spans="1:10" x14ac:dyDescent="0.3">
      <c r="A16" s="87" t="s">
        <v>85</v>
      </c>
      <c r="B16" s="52">
        <v>60</v>
      </c>
      <c r="C16" s="52">
        <v>25</v>
      </c>
      <c r="D16" s="52">
        <v>14</v>
      </c>
      <c r="E16" s="52">
        <v>77</v>
      </c>
      <c r="F16" s="52">
        <v>29</v>
      </c>
      <c r="G16" s="52">
        <v>230</v>
      </c>
      <c r="H16" s="52">
        <v>12</v>
      </c>
      <c r="I16" s="52">
        <v>7</v>
      </c>
      <c r="J16" s="52">
        <v>454</v>
      </c>
    </row>
    <row r="17" spans="1:10" x14ac:dyDescent="0.3">
      <c r="A17" s="87" t="s">
        <v>84</v>
      </c>
      <c r="B17" s="52"/>
      <c r="C17" s="52"/>
      <c r="D17" s="52"/>
      <c r="E17" s="52"/>
      <c r="F17" s="52">
        <v>12</v>
      </c>
      <c r="G17" s="52">
        <v>89</v>
      </c>
      <c r="H17" s="52"/>
      <c r="I17" s="52"/>
      <c r="J17" s="52">
        <v>101</v>
      </c>
    </row>
    <row r="18" spans="1:10" x14ac:dyDescent="0.3">
      <c r="A18" s="87" t="s">
        <v>156</v>
      </c>
      <c r="B18" s="52"/>
      <c r="C18" s="52"/>
      <c r="D18" s="52"/>
      <c r="E18" s="52"/>
      <c r="F18" s="52"/>
      <c r="G18" s="52">
        <v>24</v>
      </c>
      <c r="H18" s="52"/>
      <c r="I18" s="52"/>
      <c r="J18" s="52">
        <v>24</v>
      </c>
    </row>
    <row r="19" spans="1:10" x14ac:dyDescent="0.3">
      <c r="A19" s="87" t="s">
        <v>83</v>
      </c>
      <c r="B19" s="52">
        <v>68</v>
      </c>
      <c r="C19" s="52">
        <v>15</v>
      </c>
      <c r="D19" s="52">
        <v>27</v>
      </c>
      <c r="E19" s="52">
        <v>131</v>
      </c>
      <c r="F19" s="52">
        <v>31</v>
      </c>
      <c r="G19" s="52">
        <v>244</v>
      </c>
      <c r="H19" s="52"/>
      <c r="I19" s="52">
        <v>17</v>
      </c>
      <c r="J19" s="52">
        <v>533</v>
      </c>
    </row>
    <row r="20" spans="1:10" x14ac:dyDescent="0.3">
      <c r="A20" s="87" t="s">
        <v>210</v>
      </c>
      <c r="B20" s="52"/>
      <c r="C20" s="52"/>
      <c r="D20" s="52">
        <v>13</v>
      </c>
      <c r="E20" s="52">
        <v>62</v>
      </c>
      <c r="F20" s="52">
        <v>13</v>
      </c>
      <c r="G20" s="52">
        <v>62</v>
      </c>
      <c r="H20" s="52"/>
      <c r="I20" s="52">
        <v>10</v>
      </c>
      <c r="J20" s="52">
        <v>160</v>
      </c>
    </row>
    <row r="21" spans="1:10" ht="23.25" customHeight="1" x14ac:dyDescent="0.3">
      <c r="A21" s="87" t="s">
        <v>63</v>
      </c>
      <c r="B21" s="108">
        <v>460</v>
      </c>
      <c r="C21" s="108">
        <v>164</v>
      </c>
      <c r="D21" s="108">
        <v>102</v>
      </c>
      <c r="E21" s="108">
        <v>790</v>
      </c>
      <c r="F21" s="108">
        <v>239</v>
      </c>
      <c r="G21" s="108">
        <v>1988</v>
      </c>
      <c r="H21" s="108">
        <v>128</v>
      </c>
      <c r="I21" s="108">
        <v>178</v>
      </c>
      <c r="J21" s="108">
        <v>4049</v>
      </c>
    </row>
    <row r="22" spans="1:10" x14ac:dyDescent="0.3">
      <c r="A22" s="86" t="s">
        <v>81</v>
      </c>
      <c r="B22" s="51" t="s">
        <v>57</v>
      </c>
      <c r="C22" s="51" t="s">
        <v>58</v>
      </c>
      <c r="D22" s="51" t="s">
        <v>56</v>
      </c>
      <c r="E22" s="51" t="s">
        <v>59</v>
      </c>
      <c r="F22" s="51" t="s">
        <v>60</v>
      </c>
      <c r="G22" s="51" t="s">
        <v>62</v>
      </c>
      <c r="H22" s="51" t="s">
        <v>55</v>
      </c>
      <c r="I22" s="51" t="s">
        <v>61</v>
      </c>
      <c r="J22" s="51" t="s">
        <v>0</v>
      </c>
    </row>
    <row r="23" spans="1:10" x14ac:dyDescent="0.3">
      <c r="A23" s="87" t="s">
        <v>80</v>
      </c>
      <c r="B23" s="52">
        <v>28</v>
      </c>
      <c r="C23" s="52"/>
      <c r="D23" s="52"/>
      <c r="E23" s="52"/>
      <c r="F23" s="52"/>
      <c r="G23" s="52">
        <v>11</v>
      </c>
      <c r="H23" s="52"/>
      <c r="I23" s="52"/>
      <c r="J23" s="52">
        <v>39</v>
      </c>
    </row>
    <row r="24" spans="1:10" x14ac:dyDescent="0.3">
      <c r="A24" s="87" t="s">
        <v>79</v>
      </c>
      <c r="B24" s="52"/>
      <c r="C24" s="52"/>
      <c r="D24" s="52"/>
      <c r="E24" s="52"/>
      <c r="F24" s="52"/>
      <c r="G24" s="52">
        <v>21</v>
      </c>
      <c r="H24" s="52"/>
      <c r="I24" s="52"/>
      <c r="J24" s="52">
        <v>21</v>
      </c>
    </row>
    <row r="25" spans="1:10" x14ac:dyDescent="0.3">
      <c r="A25" s="87" t="s">
        <v>211</v>
      </c>
      <c r="B25" s="52"/>
      <c r="C25" s="52"/>
      <c r="D25" s="52"/>
      <c r="E25" s="52"/>
      <c r="F25" s="52"/>
      <c r="G25" s="52">
        <v>20</v>
      </c>
      <c r="H25" s="52"/>
      <c r="I25" s="52"/>
      <c r="J25" s="52">
        <v>20</v>
      </c>
    </row>
    <row r="26" spans="1:10" x14ac:dyDescent="0.3">
      <c r="A26" s="87" t="s">
        <v>143</v>
      </c>
      <c r="B26" s="52"/>
      <c r="C26" s="52">
        <v>15</v>
      </c>
      <c r="D26" s="52"/>
      <c r="E26" s="52">
        <v>42</v>
      </c>
      <c r="F26" s="52"/>
      <c r="G26" s="52">
        <v>82</v>
      </c>
      <c r="H26" s="52"/>
      <c r="I26" s="52"/>
      <c r="J26" s="52">
        <v>139</v>
      </c>
    </row>
    <row r="27" spans="1:10" x14ac:dyDescent="0.3">
      <c r="A27" s="87" t="s">
        <v>78</v>
      </c>
      <c r="B27" s="52"/>
      <c r="C27" s="52">
        <v>29</v>
      </c>
      <c r="D27" s="52"/>
      <c r="E27" s="52">
        <v>12</v>
      </c>
      <c r="F27" s="52">
        <v>27</v>
      </c>
      <c r="G27" s="52">
        <v>111</v>
      </c>
      <c r="H27" s="52"/>
      <c r="I27" s="52">
        <v>12</v>
      </c>
      <c r="J27" s="52">
        <v>191</v>
      </c>
    </row>
    <row r="28" spans="1:10" x14ac:dyDescent="0.3">
      <c r="A28" s="87" t="s">
        <v>212</v>
      </c>
      <c r="B28" s="52"/>
      <c r="C28" s="52"/>
      <c r="D28" s="52"/>
      <c r="E28" s="52"/>
      <c r="F28" s="52"/>
      <c r="G28" s="52">
        <v>15</v>
      </c>
      <c r="H28" s="52"/>
      <c r="I28" s="52"/>
      <c r="J28" s="52">
        <v>15</v>
      </c>
    </row>
    <row r="29" spans="1:10" x14ac:dyDescent="0.3">
      <c r="A29" s="87" t="s">
        <v>77</v>
      </c>
      <c r="B29" s="52">
        <v>28</v>
      </c>
      <c r="C29" s="52"/>
      <c r="D29" s="52"/>
      <c r="E29" s="52">
        <v>84</v>
      </c>
      <c r="F29" s="52">
        <v>39</v>
      </c>
      <c r="G29" s="52">
        <v>142</v>
      </c>
      <c r="H29" s="52"/>
      <c r="I29" s="52">
        <v>44</v>
      </c>
      <c r="J29" s="52">
        <v>337</v>
      </c>
    </row>
    <row r="30" spans="1:10" x14ac:dyDescent="0.3">
      <c r="A30" s="87" t="s">
        <v>144</v>
      </c>
      <c r="B30" s="52"/>
      <c r="C30" s="52"/>
      <c r="D30" s="52"/>
      <c r="E30" s="52">
        <v>22</v>
      </c>
      <c r="F30" s="52"/>
      <c r="G30" s="52"/>
      <c r="H30" s="52"/>
      <c r="I30" s="52"/>
      <c r="J30" s="52">
        <v>22</v>
      </c>
    </row>
    <row r="31" spans="1:10" x14ac:dyDescent="0.3">
      <c r="A31" s="87" t="s">
        <v>145</v>
      </c>
      <c r="B31" s="52">
        <v>29</v>
      </c>
      <c r="C31" s="52"/>
      <c r="D31" s="52">
        <v>12</v>
      </c>
      <c r="E31" s="52">
        <v>23</v>
      </c>
      <c r="F31" s="52">
        <v>8</v>
      </c>
      <c r="G31" s="52">
        <v>84</v>
      </c>
      <c r="H31" s="52"/>
      <c r="I31" s="52">
        <v>15</v>
      </c>
      <c r="J31" s="52">
        <v>171</v>
      </c>
    </row>
    <row r="32" spans="1:10" x14ac:dyDescent="0.3">
      <c r="A32" s="87" t="s">
        <v>76</v>
      </c>
      <c r="B32" s="52">
        <v>51</v>
      </c>
      <c r="C32" s="52">
        <v>19</v>
      </c>
      <c r="D32" s="52"/>
      <c r="E32" s="52"/>
      <c r="F32" s="52"/>
      <c r="G32" s="52">
        <v>91</v>
      </c>
      <c r="H32" s="52"/>
      <c r="I32" s="52"/>
      <c r="J32" s="52">
        <v>161</v>
      </c>
    </row>
    <row r="33" spans="1:10" x14ac:dyDescent="0.3">
      <c r="A33" s="87" t="s">
        <v>75</v>
      </c>
      <c r="B33" s="52"/>
      <c r="C33" s="52"/>
      <c r="D33" s="52"/>
      <c r="E33" s="52"/>
      <c r="F33" s="52"/>
      <c r="G33" s="52">
        <v>40</v>
      </c>
      <c r="H33" s="52"/>
      <c r="I33" s="52"/>
      <c r="J33" s="52">
        <v>40</v>
      </c>
    </row>
    <row r="34" spans="1:10" x14ac:dyDescent="0.3">
      <c r="A34" s="87" t="s">
        <v>74</v>
      </c>
      <c r="B34" s="52"/>
      <c r="C34" s="52"/>
      <c r="D34" s="52"/>
      <c r="E34" s="52"/>
      <c r="F34" s="52">
        <v>14</v>
      </c>
      <c r="G34" s="52">
        <v>42</v>
      </c>
      <c r="H34" s="52"/>
      <c r="I34" s="52"/>
      <c r="J34" s="52">
        <v>56</v>
      </c>
    </row>
    <row r="35" spans="1:10" x14ac:dyDescent="0.3">
      <c r="A35" s="87" t="s">
        <v>146</v>
      </c>
      <c r="B35" s="52">
        <v>10</v>
      </c>
      <c r="C35" s="52"/>
      <c r="D35" s="52">
        <v>22</v>
      </c>
      <c r="E35" s="52">
        <v>31</v>
      </c>
      <c r="F35" s="52"/>
      <c r="G35" s="52">
        <v>45</v>
      </c>
      <c r="H35" s="52"/>
      <c r="I35" s="52"/>
      <c r="J35" s="52">
        <v>108</v>
      </c>
    </row>
    <row r="36" spans="1:10" x14ac:dyDescent="0.3">
      <c r="A36" s="87" t="s">
        <v>73</v>
      </c>
      <c r="B36" s="52">
        <v>39</v>
      </c>
      <c r="C36" s="52"/>
      <c r="D36" s="52"/>
      <c r="E36" s="52">
        <v>18</v>
      </c>
      <c r="F36" s="52"/>
      <c r="G36" s="52">
        <v>122</v>
      </c>
      <c r="H36" s="52"/>
      <c r="I36" s="52">
        <v>9</v>
      </c>
      <c r="J36" s="52">
        <v>188</v>
      </c>
    </row>
    <row r="37" spans="1:10" x14ac:dyDescent="0.3">
      <c r="A37" s="87" t="s">
        <v>147</v>
      </c>
      <c r="B37" s="52"/>
      <c r="C37" s="52"/>
      <c r="D37" s="52"/>
      <c r="E37" s="52">
        <v>33</v>
      </c>
      <c r="F37" s="52"/>
      <c r="G37" s="52">
        <v>51</v>
      </c>
      <c r="H37" s="52"/>
      <c r="I37" s="52">
        <v>19</v>
      </c>
      <c r="J37" s="52">
        <v>103</v>
      </c>
    </row>
    <row r="38" spans="1:10" ht="30" customHeight="1" x14ac:dyDescent="0.3">
      <c r="A38" s="87" t="s">
        <v>63</v>
      </c>
      <c r="B38" s="108">
        <v>185</v>
      </c>
      <c r="C38" s="108">
        <v>63</v>
      </c>
      <c r="D38" s="108">
        <v>34</v>
      </c>
      <c r="E38" s="108">
        <v>265</v>
      </c>
      <c r="F38" s="108">
        <v>88</v>
      </c>
      <c r="G38" s="108">
        <v>877</v>
      </c>
      <c r="H38" s="108">
        <v>0</v>
      </c>
      <c r="I38" s="108">
        <v>99</v>
      </c>
      <c r="J38" s="108">
        <v>1611</v>
      </c>
    </row>
    <row r="39" spans="1:10" ht="22.15" customHeight="1" x14ac:dyDescent="0.3">
      <c r="A39" s="86" t="s">
        <v>72</v>
      </c>
      <c r="B39" s="51">
        <f>B21+B38</f>
        <v>645</v>
      </c>
      <c r="C39" s="51">
        <f t="shared" ref="C39:J39" si="0">C21+C38</f>
        <v>227</v>
      </c>
      <c r="D39" s="51">
        <f t="shared" si="0"/>
        <v>136</v>
      </c>
      <c r="E39" s="51">
        <f t="shared" si="0"/>
        <v>1055</v>
      </c>
      <c r="F39" s="51">
        <f t="shared" si="0"/>
        <v>327</v>
      </c>
      <c r="G39" s="51">
        <f t="shared" si="0"/>
        <v>2865</v>
      </c>
      <c r="H39" s="51">
        <f t="shared" si="0"/>
        <v>128</v>
      </c>
      <c r="I39" s="51">
        <f t="shared" si="0"/>
        <v>277</v>
      </c>
      <c r="J39" s="51">
        <f t="shared" si="0"/>
        <v>5660</v>
      </c>
    </row>
    <row r="40" spans="1:10" ht="18" customHeight="1" x14ac:dyDescent="0.3">
      <c r="A40" s="36" t="s">
        <v>71</v>
      </c>
    </row>
  </sheetData>
  <mergeCells count="1">
    <mergeCell ref="A1:J1"/>
  </mergeCells>
  <pageMargins left="0.7" right="0.7" top="0.75" bottom="0.75" header="0.3" footer="0.3"/>
  <pageSetup paperSize="9" orientation="portrait" horizontalDpi="1200" verticalDpi="1200" r:id="rId1"/>
  <headerFooter>
    <oddFooter>&amp;Cwww.sisform.piemonte.it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25"/>
  <sheetViews>
    <sheetView showGridLines="0" zoomScaleNormal="100" workbookViewId="0">
      <selection sqref="A1:M1"/>
    </sheetView>
  </sheetViews>
  <sheetFormatPr defaultColWidth="9.33203125" defaultRowHeight="13.5" x14ac:dyDescent="0.3"/>
  <cols>
    <col min="1" max="1" width="15.1640625" style="19" customWidth="1"/>
    <col min="2" max="2" width="9.83203125" style="19" bestFit="1" customWidth="1"/>
    <col min="3" max="16384" width="9.33203125" style="19"/>
  </cols>
  <sheetData>
    <row r="1" spans="1:15" ht="34.5" customHeight="1" x14ac:dyDescent="0.3">
      <c r="A1" s="132" t="s">
        <v>130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50"/>
      <c r="O1" s="50"/>
    </row>
    <row r="2" spans="1:15" ht="23.45" customHeight="1" x14ac:dyDescent="0.3">
      <c r="D2" s="29"/>
    </row>
    <row r="3" spans="1:15" x14ac:dyDescent="0.3">
      <c r="B3" s="49"/>
      <c r="C3" s="48"/>
    </row>
    <row r="4" spans="1:15" x14ac:dyDescent="0.3">
      <c r="C4" s="29"/>
      <c r="D4" s="29"/>
    </row>
    <row r="5" spans="1:15" ht="18.75" x14ac:dyDescent="0.3">
      <c r="C5" s="29"/>
      <c r="D5" s="29"/>
      <c r="I5" s="47"/>
    </row>
    <row r="6" spans="1:15" x14ac:dyDescent="0.3">
      <c r="C6" s="29"/>
      <c r="D6" s="29"/>
    </row>
    <row r="7" spans="1:15" x14ac:dyDescent="0.3">
      <c r="C7" s="29"/>
      <c r="D7" s="29"/>
      <c r="I7" s="46"/>
      <c r="J7" s="46"/>
      <c r="K7" s="46"/>
      <c r="L7" s="46"/>
    </row>
    <row r="8" spans="1:15" x14ac:dyDescent="0.3">
      <c r="C8" s="29"/>
      <c r="D8" s="29"/>
    </row>
    <row r="9" spans="1:15" x14ac:dyDescent="0.3">
      <c r="C9" s="29"/>
      <c r="D9" s="29"/>
    </row>
    <row r="16" spans="1:15" x14ac:dyDescent="0.3">
      <c r="A16" s="45"/>
    </row>
    <row r="17" spans="1:16" x14ac:dyDescent="0.3">
      <c r="A17" s="45"/>
    </row>
    <row r="18" spans="1:16" x14ac:dyDescent="0.3">
      <c r="A18" s="45"/>
    </row>
    <row r="19" spans="1:16" ht="12.75" customHeight="1" x14ac:dyDescent="0.3"/>
    <row r="20" spans="1:16" ht="12.75" customHeight="1" x14ac:dyDescent="0.3">
      <c r="A20" s="7" t="s">
        <v>218</v>
      </c>
    </row>
    <row r="21" spans="1:16" ht="12.75" customHeight="1" x14ac:dyDescent="0.3">
      <c r="A21" s="44"/>
    </row>
    <row r="22" spans="1:16" x14ac:dyDescent="0.3">
      <c r="A22" s="68"/>
      <c r="B22" s="20">
        <v>2010</v>
      </c>
      <c r="C22" s="20">
        <v>2011</v>
      </c>
      <c r="D22" s="20">
        <v>2012</v>
      </c>
      <c r="E22" s="20">
        <v>2013</v>
      </c>
      <c r="F22" s="20">
        <v>2014</v>
      </c>
      <c r="G22" s="20">
        <v>2015</v>
      </c>
      <c r="H22" s="20">
        <v>2016</v>
      </c>
      <c r="I22" s="20">
        <v>2017</v>
      </c>
      <c r="J22" s="20">
        <v>2018</v>
      </c>
      <c r="K22" s="20">
        <v>2019</v>
      </c>
      <c r="L22" s="20">
        <v>2020</v>
      </c>
      <c r="M22" s="20">
        <v>2021</v>
      </c>
      <c r="N22" s="20">
        <v>2022</v>
      </c>
      <c r="O22" s="20">
        <v>2023</v>
      </c>
      <c r="P22" s="20" t="s">
        <v>97</v>
      </c>
    </row>
    <row r="23" spans="1:16" x14ac:dyDescent="0.3">
      <c r="A23" s="68" t="s">
        <v>123</v>
      </c>
      <c r="B23" s="41">
        <v>6343</v>
      </c>
      <c r="C23" s="41">
        <v>6445</v>
      </c>
      <c r="D23" s="41">
        <v>6736</v>
      </c>
      <c r="E23" s="41">
        <v>4717</v>
      </c>
      <c r="F23" s="41">
        <v>3044</v>
      </c>
      <c r="G23" s="41">
        <v>3161</v>
      </c>
      <c r="H23" s="41">
        <v>2919</v>
      </c>
      <c r="I23" s="41">
        <v>2705</v>
      </c>
      <c r="J23" s="41">
        <v>2536</v>
      </c>
      <c r="K23" s="41">
        <v>2376</v>
      </c>
      <c r="L23" s="41">
        <v>2103</v>
      </c>
      <c r="M23" s="30">
        <v>2303</v>
      </c>
      <c r="N23" s="30">
        <v>1564</v>
      </c>
      <c r="O23" s="30">
        <v>1523</v>
      </c>
      <c r="P23" s="53">
        <f>O23/O25*100</f>
        <v>27.333094041636759</v>
      </c>
    </row>
    <row r="24" spans="1:16" x14ac:dyDescent="0.3">
      <c r="A24" s="68" t="s">
        <v>96</v>
      </c>
      <c r="B24" s="41">
        <v>2325</v>
      </c>
      <c r="C24" s="41">
        <v>3820</v>
      </c>
      <c r="D24" s="41">
        <v>3940</v>
      </c>
      <c r="E24" s="41">
        <v>4098</v>
      </c>
      <c r="F24" s="41">
        <v>4272</v>
      </c>
      <c r="G24" s="41">
        <v>4376</v>
      </c>
      <c r="H24" s="41">
        <v>4331</v>
      </c>
      <c r="I24" s="41">
        <v>4187</v>
      </c>
      <c r="J24" s="41">
        <v>4240</v>
      </c>
      <c r="K24" s="41">
        <v>3341</v>
      </c>
      <c r="L24" s="41">
        <v>4357</v>
      </c>
      <c r="M24" s="41">
        <v>4192</v>
      </c>
      <c r="N24" s="41">
        <v>3762</v>
      </c>
      <c r="O24" s="41">
        <v>4049</v>
      </c>
      <c r="P24" s="53">
        <f>O24/O25*100</f>
        <v>72.666905958363245</v>
      </c>
    </row>
    <row r="25" spans="1:16" x14ac:dyDescent="0.3">
      <c r="A25" s="68" t="s">
        <v>82</v>
      </c>
      <c r="B25" s="41">
        <v>8668</v>
      </c>
      <c r="C25" s="41">
        <v>10265</v>
      </c>
      <c r="D25" s="41">
        <v>10676</v>
      </c>
      <c r="E25" s="41">
        <v>8815</v>
      </c>
      <c r="F25" s="41">
        <v>7316</v>
      </c>
      <c r="G25" s="41">
        <f>SUM(G23:G24)</f>
        <v>7537</v>
      </c>
      <c r="H25" s="41">
        <f>SUM(H23:H24)</f>
        <v>7250</v>
      </c>
      <c r="I25" s="41">
        <f>SUM(I23:I24)</f>
        <v>6892</v>
      </c>
      <c r="J25" s="41">
        <v>6776</v>
      </c>
      <c r="K25" s="41">
        <v>5694</v>
      </c>
      <c r="L25" s="41">
        <f>SUM(L23:L24)</f>
        <v>6460</v>
      </c>
      <c r="M25" s="41">
        <f>SUM(M23:M24)</f>
        <v>6495</v>
      </c>
      <c r="N25" s="41">
        <f>SUM(N23:N24)</f>
        <v>5326</v>
      </c>
      <c r="O25" s="41">
        <f>SUM(O23:O24)</f>
        <v>5572</v>
      </c>
      <c r="P25" s="41">
        <f>SUM(P23:P24)</f>
        <v>100</v>
      </c>
    </row>
  </sheetData>
  <mergeCells count="1">
    <mergeCell ref="A1:M1"/>
  </mergeCells>
  <pageMargins left="0.75" right="0.75" top="1" bottom="1" header="0.5" footer="0.5"/>
  <pageSetup paperSize="9" orientation="portrait" verticalDpi="1200" r:id="rId1"/>
  <headerFooter alignWithMargins="0">
    <oddFooter>&amp;Cwww.sisform.piemonte.it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36"/>
  <sheetViews>
    <sheetView showGridLines="0" zoomScaleNormal="100" workbookViewId="0"/>
  </sheetViews>
  <sheetFormatPr defaultColWidth="9.1640625" defaultRowHeight="13.5" x14ac:dyDescent="0.3"/>
  <cols>
    <col min="1" max="1" width="12.33203125" style="1" customWidth="1"/>
    <col min="2" max="7" width="14" style="1" customWidth="1"/>
    <col min="8" max="8" width="26.5" style="1" customWidth="1"/>
    <col min="9" max="16384" width="9.1640625" style="1"/>
  </cols>
  <sheetData>
    <row r="1" spans="1:13" ht="23.25" customHeight="1" x14ac:dyDescent="0.3">
      <c r="A1" s="15" t="s">
        <v>204</v>
      </c>
    </row>
    <row r="2" spans="1:13" x14ac:dyDescent="0.3">
      <c r="A2" s="6"/>
      <c r="B2" s="12"/>
      <c r="C2" s="12"/>
      <c r="D2" s="12"/>
      <c r="E2" s="12"/>
      <c r="F2" s="12"/>
      <c r="G2" s="12"/>
      <c r="H2" s="8"/>
      <c r="J2" s="14"/>
      <c r="K2" s="14"/>
      <c r="L2" s="14"/>
      <c r="M2" s="14"/>
    </row>
    <row r="3" spans="1:13" x14ac:dyDescent="0.3">
      <c r="A3" s="6"/>
      <c r="B3" s="9"/>
      <c r="C3" s="9"/>
      <c r="D3" s="9"/>
      <c r="E3" s="9"/>
      <c r="F3" s="8"/>
      <c r="G3" s="8"/>
      <c r="H3" s="8"/>
      <c r="J3" s="14"/>
      <c r="K3" s="14"/>
      <c r="L3" s="14"/>
      <c r="M3" s="14"/>
    </row>
    <row r="4" spans="1:13" x14ac:dyDescent="0.3">
      <c r="A4" s="6"/>
      <c r="B4" s="9"/>
      <c r="C4" s="9"/>
      <c r="D4" s="9"/>
      <c r="E4" s="9"/>
      <c r="F4" s="8"/>
      <c r="G4" s="8"/>
      <c r="H4" s="8"/>
      <c r="J4" s="14"/>
      <c r="K4" s="14"/>
      <c r="L4" s="14"/>
      <c r="M4" s="14"/>
    </row>
    <row r="5" spans="1:13" x14ac:dyDescent="0.3">
      <c r="A5" s="6"/>
      <c r="B5" s="9"/>
      <c r="C5" s="9"/>
      <c r="D5" s="9"/>
      <c r="E5" s="9"/>
      <c r="F5" s="8"/>
      <c r="G5" s="8"/>
      <c r="H5" s="8"/>
      <c r="J5" s="14"/>
      <c r="K5" s="14"/>
      <c r="L5" s="14"/>
      <c r="M5" s="14"/>
    </row>
    <row r="6" spans="1:13" x14ac:dyDescent="0.3">
      <c r="A6" s="6"/>
      <c r="B6" s="9"/>
      <c r="C6" s="9"/>
      <c r="D6" s="9"/>
      <c r="E6" s="9"/>
      <c r="F6" s="8"/>
      <c r="G6" s="8"/>
      <c r="H6" s="11"/>
      <c r="J6" s="14"/>
      <c r="K6" s="14"/>
      <c r="L6" s="14"/>
      <c r="M6" s="14"/>
    </row>
    <row r="7" spans="1:13" x14ac:dyDescent="0.3">
      <c r="A7" s="6"/>
      <c r="B7" s="9"/>
      <c r="C7" s="9"/>
      <c r="D7" s="11"/>
      <c r="E7" s="9"/>
      <c r="F7" s="8"/>
      <c r="G7" s="8"/>
      <c r="H7" s="8"/>
      <c r="J7" s="14"/>
      <c r="K7" s="14"/>
      <c r="L7" s="14"/>
      <c r="M7" s="14"/>
    </row>
    <row r="8" spans="1:13" x14ac:dyDescent="0.3">
      <c r="A8" s="6"/>
      <c r="B8" s="9"/>
      <c r="C8" s="9"/>
      <c r="D8" s="9"/>
      <c r="E8" s="9"/>
      <c r="F8" s="8"/>
      <c r="G8" s="8"/>
      <c r="H8" s="13"/>
      <c r="I8" s="13"/>
    </row>
    <row r="9" spans="1:13" x14ac:dyDescent="0.3">
      <c r="A9" s="4"/>
      <c r="B9" s="4"/>
      <c r="C9" s="4" t="s">
        <v>13</v>
      </c>
      <c r="D9" s="4" t="s">
        <v>12</v>
      </c>
      <c r="E9" s="4" t="s">
        <v>11</v>
      </c>
      <c r="F9" s="12"/>
      <c r="G9" s="12"/>
      <c r="H9" s="8"/>
      <c r="I9" s="8"/>
    </row>
    <row r="10" spans="1:13" x14ac:dyDescent="0.3">
      <c r="A10" s="113" t="s">
        <v>10</v>
      </c>
      <c r="B10" s="4" t="s">
        <v>9</v>
      </c>
      <c r="C10" s="3">
        <f>100-D10</f>
        <v>99.578599602198025</v>
      </c>
      <c r="D10" s="3">
        <v>0.42140039780197552</v>
      </c>
      <c r="E10" s="3" t="s">
        <v>8</v>
      </c>
      <c r="F10" s="8"/>
      <c r="G10" s="8"/>
      <c r="H10" s="8"/>
      <c r="I10" s="8"/>
    </row>
    <row r="11" spans="1:13" x14ac:dyDescent="0.3">
      <c r="A11" s="114"/>
      <c r="B11" s="4" t="s">
        <v>7</v>
      </c>
      <c r="C11" s="3">
        <f>100-D11-E11</f>
        <v>78.113924050632903</v>
      </c>
      <c r="D11" s="3">
        <v>3.9746835443037973</v>
      </c>
      <c r="E11" s="3">
        <v>17.911392405063292</v>
      </c>
      <c r="F11" s="8"/>
      <c r="G11" s="8"/>
      <c r="H11" s="8"/>
      <c r="I11" s="8"/>
    </row>
    <row r="12" spans="1:13" x14ac:dyDescent="0.3">
      <c r="A12" s="114"/>
      <c r="B12" s="4" t="s">
        <v>6</v>
      </c>
      <c r="C12" s="3">
        <f t="shared" ref="C12:C17" si="0">100-D12-E12</f>
        <v>74.977551631248133</v>
      </c>
      <c r="D12" s="3">
        <v>5.7348099371445675</v>
      </c>
      <c r="E12" s="3">
        <v>19.287638431607306</v>
      </c>
      <c r="F12" s="8"/>
      <c r="G12" s="8"/>
      <c r="H12" s="11"/>
      <c r="I12" s="11"/>
    </row>
    <row r="13" spans="1:13" x14ac:dyDescent="0.3">
      <c r="A13" s="114"/>
      <c r="B13" s="4" t="s">
        <v>5</v>
      </c>
      <c r="C13" s="3">
        <f t="shared" si="0"/>
        <v>74.207170185631284</v>
      </c>
      <c r="D13" s="3">
        <v>5.6652968683576592</v>
      </c>
      <c r="E13" s="3">
        <v>20.127532946011055</v>
      </c>
      <c r="F13" s="8"/>
      <c r="G13" s="8"/>
      <c r="H13" s="8"/>
      <c r="I13" s="8"/>
    </row>
    <row r="14" spans="1:13" x14ac:dyDescent="0.3">
      <c r="A14" s="115"/>
      <c r="B14" s="4" t="s">
        <v>4</v>
      </c>
      <c r="C14" s="3">
        <f t="shared" si="0"/>
        <v>71.544136352073266</v>
      </c>
      <c r="D14" s="3">
        <v>10.226405494785041</v>
      </c>
      <c r="E14" s="3">
        <v>18.229458153141696</v>
      </c>
      <c r="F14" s="8"/>
      <c r="G14" s="8"/>
      <c r="H14" s="13"/>
      <c r="I14" s="13"/>
    </row>
    <row r="15" spans="1:13" x14ac:dyDescent="0.3">
      <c r="A15" s="113" t="s">
        <v>3</v>
      </c>
      <c r="B15" s="4" t="s">
        <v>2</v>
      </c>
      <c r="C15" s="3">
        <f t="shared" si="0"/>
        <v>75.37392160540135</v>
      </c>
      <c r="D15" s="3">
        <v>6.8853150787696924</v>
      </c>
      <c r="E15" s="3">
        <v>17.740763315828957</v>
      </c>
      <c r="F15" s="8"/>
      <c r="G15" s="8"/>
      <c r="H15" s="8"/>
      <c r="I15" s="8"/>
    </row>
    <row r="16" spans="1:13" x14ac:dyDescent="0.3">
      <c r="A16" s="115"/>
      <c r="B16" s="4" t="s">
        <v>1</v>
      </c>
      <c r="C16" s="3">
        <f t="shared" si="0"/>
        <v>82.515841631330701</v>
      </c>
      <c r="D16" s="3">
        <v>4.0997665443803903</v>
      </c>
      <c r="E16" s="3">
        <v>13.384391824288913</v>
      </c>
      <c r="F16" s="12"/>
      <c r="G16" s="12"/>
      <c r="H16" s="8"/>
      <c r="I16" s="8"/>
    </row>
    <row r="17" spans="1:10" x14ac:dyDescent="0.3">
      <c r="A17" s="5"/>
      <c r="B17" s="4" t="s">
        <v>0</v>
      </c>
      <c r="C17" s="3">
        <f t="shared" si="0"/>
        <v>78.916274783184051</v>
      </c>
      <c r="D17" s="3">
        <v>5.5036982772880876</v>
      </c>
      <c r="E17" s="3">
        <v>15.580026939527849</v>
      </c>
      <c r="F17" s="8"/>
      <c r="G17" s="8"/>
      <c r="H17" s="8"/>
      <c r="I17" s="8"/>
    </row>
    <row r="18" spans="1:10" x14ac:dyDescent="0.3">
      <c r="F18" s="8"/>
      <c r="G18" s="8"/>
      <c r="H18" s="11"/>
      <c r="I18" s="11"/>
    </row>
    <row r="19" spans="1:10" x14ac:dyDescent="0.3">
      <c r="A19" s="6"/>
      <c r="B19" s="9"/>
      <c r="C19" s="9"/>
      <c r="D19" s="9"/>
      <c r="E19" s="9"/>
      <c r="F19" s="8"/>
      <c r="G19" s="8"/>
      <c r="H19" s="8"/>
      <c r="I19" s="8"/>
    </row>
    <row r="20" spans="1:10" x14ac:dyDescent="0.3">
      <c r="A20" s="6"/>
      <c r="B20" s="9"/>
      <c r="C20" s="9"/>
      <c r="D20" s="9"/>
      <c r="E20" s="9"/>
      <c r="F20" s="8"/>
      <c r="G20" s="8"/>
    </row>
    <row r="21" spans="1:10" ht="14.25" x14ac:dyDescent="0.3">
      <c r="A21" s="6"/>
      <c r="B21" s="9"/>
      <c r="C21" s="9"/>
      <c r="D21" s="9"/>
      <c r="E21" s="9"/>
      <c r="F21" s="8"/>
      <c r="G21" s="8"/>
      <c r="H21" s="10"/>
      <c r="I21" s="10"/>
    </row>
    <row r="22" spans="1:10" x14ac:dyDescent="0.3">
      <c r="A22" s="6"/>
      <c r="B22" s="9"/>
      <c r="C22" s="9"/>
      <c r="D22" s="9"/>
      <c r="E22" s="9"/>
      <c r="F22" s="8"/>
      <c r="G22" s="8"/>
    </row>
    <row r="23" spans="1:10" x14ac:dyDescent="0.3">
      <c r="A23" s="7" t="s">
        <v>14</v>
      </c>
      <c r="B23" s="6"/>
      <c r="C23" s="6"/>
      <c r="D23" s="6"/>
      <c r="E23" s="6"/>
      <c r="F23" s="6"/>
      <c r="G23" s="6"/>
    </row>
    <row r="24" spans="1:10" ht="19.899999999999999" customHeight="1" x14ac:dyDescent="0.3">
      <c r="A24" s="95" t="s">
        <v>150</v>
      </c>
      <c r="B24" s="95"/>
      <c r="C24" s="95"/>
      <c r="D24" s="95"/>
      <c r="E24" s="95"/>
      <c r="F24" s="95"/>
      <c r="G24" s="95"/>
    </row>
    <row r="29" spans="1:10" x14ac:dyDescent="0.3">
      <c r="I29" s="14"/>
      <c r="J29" s="14"/>
    </row>
    <row r="30" spans="1:10" x14ac:dyDescent="0.3">
      <c r="F30" s="2"/>
      <c r="I30" s="14"/>
      <c r="J30" s="14"/>
    </row>
    <row r="31" spans="1:10" x14ac:dyDescent="0.3">
      <c r="F31" s="2"/>
      <c r="I31" s="14"/>
      <c r="J31" s="14"/>
    </row>
    <row r="32" spans="1:10" x14ac:dyDescent="0.3">
      <c r="F32" s="2"/>
      <c r="I32" s="14"/>
      <c r="J32" s="14"/>
    </row>
    <row r="33" spans="6:10" x14ac:dyDescent="0.3">
      <c r="F33" s="2"/>
      <c r="I33" s="14"/>
      <c r="J33" s="14"/>
    </row>
    <row r="34" spans="6:10" x14ac:dyDescent="0.3">
      <c r="F34" s="2"/>
    </row>
    <row r="35" spans="6:10" x14ac:dyDescent="0.3">
      <c r="F35" s="2"/>
    </row>
    <row r="36" spans="6:10" x14ac:dyDescent="0.3">
      <c r="F36" s="2"/>
    </row>
  </sheetData>
  <sortState ref="H29:J33">
    <sortCondition descending="1" ref="H29"/>
  </sortState>
  <mergeCells count="2">
    <mergeCell ref="A10:A14"/>
    <mergeCell ref="A15:A16"/>
  </mergeCells>
  <pageMargins left="0.70866141732283472" right="0.70866141732283472" top="0.51181102362204722" bottom="0.51181102362204722" header="0.31496062992125984" footer="0.31496062992125984"/>
  <pageSetup paperSize="9" scale="78" orientation="portrait" r:id="rId1"/>
  <headerFooter>
    <oddFooter>&amp;Cwww.sisform.piemonte.it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29"/>
  <sheetViews>
    <sheetView showGridLines="0" zoomScaleNormal="100" workbookViewId="0">
      <selection activeCell="E3" sqref="E3"/>
    </sheetView>
  </sheetViews>
  <sheetFormatPr defaultColWidth="10.6640625" defaultRowHeight="13.5" x14ac:dyDescent="0.3"/>
  <cols>
    <col min="1" max="1" width="14.6640625" style="16" customWidth="1"/>
    <col min="2" max="6" width="16.1640625" style="16" customWidth="1"/>
    <col min="7" max="16384" width="10.6640625" style="16"/>
  </cols>
  <sheetData>
    <row r="1" spans="1:6" ht="45" customHeight="1" x14ac:dyDescent="0.3">
      <c r="A1" s="116" t="s">
        <v>205</v>
      </c>
      <c r="B1" s="116"/>
      <c r="C1" s="116"/>
      <c r="D1" s="116"/>
      <c r="E1" s="116"/>
      <c r="F1" s="116"/>
    </row>
    <row r="2" spans="1:6" s="18" customFormat="1" ht="30" customHeight="1" x14ac:dyDescent="0.3">
      <c r="A2" s="69" t="s">
        <v>37</v>
      </c>
      <c r="B2" s="103" t="s">
        <v>32</v>
      </c>
      <c r="C2" s="103" t="s">
        <v>31</v>
      </c>
      <c r="D2" s="103" t="s">
        <v>30</v>
      </c>
      <c r="E2" s="103" t="s">
        <v>29</v>
      </c>
      <c r="F2" s="103" t="s">
        <v>28</v>
      </c>
    </row>
    <row r="3" spans="1:6" s="18" customFormat="1" x14ac:dyDescent="0.3">
      <c r="A3" s="70" t="s">
        <v>27</v>
      </c>
      <c r="B3" s="67">
        <v>5.6837420790402948</v>
      </c>
      <c r="C3" s="67">
        <v>17.254389783775938</v>
      </c>
      <c r="D3" s="104">
        <v>1.3399119624631162</v>
      </c>
      <c r="E3" s="67">
        <v>12.083602243955717</v>
      </c>
      <c r="F3" s="67">
        <v>19.679293054659187</v>
      </c>
    </row>
    <row r="4" spans="1:6" s="18" customFormat="1" x14ac:dyDescent="0.3">
      <c r="A4" s="70" t="s">
        <v>26</v>
      </c>
      <c r="B4" s="67">
        <v>5.0981668293741187</v>
      </c>
      <c r="C4" s="67">
        <v>19.074736956285932</v>
      </c>
      <c r="D4" s="104">
        <v>0.94912680334092636</v>
      </c>
      <c r="E4" s="67">
        <v>6.8001112037809284</v>
      </c>
      <c r="F4" s="67">
        <v>22.385321100917434</v>
      </c>
    </row>
    <row r="5" spans="1:6" s="18" customFormat="1" x14ac:dyDescent="0.3">
      <c r="A5" s="70" t="s">
        <v>25</v>
      </c>
      <c r="B5" s="67">
        <v>5.528707858704407</v>
      </c>
      <c r="C5" s="67">
        <v>21.758140605223794</v>
      </c>
      <c r="D5" s="104">
        <v>1.0355540214014498</v>
      </c>
      <c r="E5" s="67">
        <v>7.6090812344803123</v>
      </c>
      <c r="F5" s="67">
        <v>22.289227858578691</v>
      </c>
    </row>
    <row r="6" spans="1:6" s="18" customFormat="1" x14ac:dyDescent="0.3">
      <c r="A6" s="70" t="s">
        <v>24</v>
      </c>
      <c r="B6" s="67">
        <v>3.8497074222359102</v>
      </c>
      <c r="C6" s="67">
        <v>22.925777640899291</v>
      </c>
      <c r="D6" s="104">
        <v>0.74530335694487215</v>
      </c>
      <c r="E6" s="67">
        <v>5.3260045489006824</v>
      </c>
      <c r="F6" s="67">
        <v>21.322971948445794</v>
      </c>
    </row>
    <row r="7" spans="1:6" s="18" customFormat="1" x14ac:dyDescent="0.3">
      <c r="A7" s="70" t="s">
        <v>23</v>
      </c>
      <c r="B7" s="67">
        <v>2.1342467558131872</v>
      </c>
      <c r="C7" s="67">
        <v>22.060470324748042</v>
      </c>
      <c r="D7" s="104">
        <v>3.5570779263553129</v>
      </c>
      <c r="E7" s="67">
        <v>0.60240963855421692</v>
      </c>
      <c r="F7" s="105" t="s">
        <v>8</v>
      </c>
    </row>
    <row r="8" spans="1:6" s="18" customFormat="1" x14ac:dyDescent="0.3">
      <c r="A8" s="70" t="s">
        <v>36</v>
      </c>
      <c r="B8" s="67">
        <v>4.5785983232661049</v>
      </c>
      <c r="C8" s="67">
        <v>20.40405419240351</v>
      </c>
      <c r="D8" s="104">
        <v>1.4708391632256084</v>
      </c>
      <c r="E8" s="67">
        <v>6.8853150787696924</v>
      </c>
      <c r="F8" s="67">
        <v>17.740763315828957</v>
      </c>
    </row>
    <row r="9" spans="1:6" s="18" customFormat="1" ht="27" x14ac:dyDescent="0.3">
      <c r="A9" s="69" t="s">
        <v>35</v>
      </c>
      <c r="B9" s="103" t="s">
        <v>32</v>
      </c>
      <c r="C9" s="103" t="s">
        <v>31</v>
      </c>
      <c r="D9" s="103" t="s">
        <v>30</v>
      </c>
      <c r="E9" s="103" t="s">
        <v>29</v>
      </c>
      <c r="F9" s="103" t="s">
        <v>28</v>
      </c>
    </row>
    <row r="10" spans="1:6" s="18" customFormat="1" x14ac:dyDescent="0.3">
      <c r="A10" s="70" t="s">
        <v>27</v>
      </c>
      <c r="B10" s="67">
        <v>4.1054077427888283</v>
      </c>
      <c r="C10" s="67">
        <v>13.577860304217326</v>
      </c>
      <c r="D10" s="104">
        <v>0.90044259042580244</v>
      </c>
      <c r="E10" s="67">
        <v>8.2746387019356185</v>
      </c>
      <c r="F10" s="67">
        <v>16.705796420931808</v>
      </c>
    </row>
    <row r="11" spans="1:6" s="18" customFormat="1" x14ac:dyDescent="0.3">
      <c r="A11" s="70" t="s">
        <v>26</v>
      </c>
      <c r="B11" s="67">
        <v>3.193601452152703</v>
      </c>
      <c r="C11" s="67">
        <v>15.020704520959782</v>
      </c>
      <c r="D11" s="104">
        <v>0.60128197855805776</v>
      </c>
      <c r="E11" s="67">
        <v>4.4855491329479769</v>
      </c>
      <c r="F11" s="67">
        <v>17.78034682080925</v>
      </c>
    </row>
    <row r="12" spans="1:6" s="18" customFormat="1" x14ac:dyDescent="0.3">
      <c r="A12" s="70" t="s">
        <v>25</v>
      </c>
      <c r="B12" s="67">
        <v>3.4868499345471857</v>
      </c>
      <c r="C12" s="67">
        <v>15.613471379269308</v>
      </c>
      <c r="D12" s="104">
        <v>0.57717481851719621</v>
      </c>
      <c r="E12" s="67">
        <v>3.8130455868089235</v>
      </c>
      <c r="F12" s="67">
        <v>16.209990300678953</v>
      </c>
    </row>
    <row r="13" spans="1:6" s="18" customFormat="1" x14ac:dyDescent="0.3">
      <c r="A13" s="70" t="s">
        <v>24</v>
      </c>
      <c r="B13" s="67">
        <v>1.8593371059013744</v>
      </c>
      <c r="C13" s="67">
        <v>14.918226478452832</v>
      </c>
      <c r="D13" s="104">
        <v>0.5099185374043903</v>
      </c>
      <c r="E13" s="67">
        <v>2.6185645447628709</v>
      </c>
      <c r="F13" s="67">
        <v>14.487699721024599</v>
      </c>
    </row>
    <row r="14" spans="1:6" s="18" customFormat="1" x14ac:dyDescent="0.3">
      <c r="A14" s="70" t="s">
        <v>23</v>
      </c>
      <c r="B14" s="67">
        <v>1.212471131639723</v>
      </c>
      <c r="C14" s="67">
        <v>15.165511932255582</v>
      </c>
      <c r="D14" s="104">
        <v>1.7577623813189633</v>
      </c>
      <c r="E14" s="67">
        <v>0.24965508179488863</v>
      </c>
      <c r="F14" s="105" t="s">
        <v>8</v>
      </c>
    </row>
    <row r="15" spans="1:6" s="18" customFormat="1" x14ac:dyDescent="0.3">
      <c r="A15" s="70" t="s">
        <v>34</v>
      </c>
      <c r="B15" s="67">
        <v>2.8497802031226316</v>
      </c>
      <c r="C15" s="67">
        <v>14.81326010657525</v>
      </c>
      <c r="D15" s="104">
        <v>0.85819894823987597</v>
      </c>
      <c r="E15" s="67">
        <v>4.0997665443803903</v>
      </c>
      <c r="F15" s="67">
        <v>13.384391824288913</v>
      </c>
    </row>
    <row r="16" spans="1:6" s="18" customFormat="1" ht="27" x14ac:dyDescent="0.3">
      <c r="A16" s="69" t="s">
        <v>33</v>
      </c>
      <c r="B16" s="103" t="s">
        <v>32</v>
      </c>
      <c r="C16" s="103" t="s">
        <v>31</v>
      </c>
      <c r="D16" s="103" t="s">
        <v>30</v>
      </c>
      <c r="E16" s="103" t="s">
        <v>29</v>
      </c>
      <c r="F16" s="103" t="s">
        <v>28</v>
      </c>
    </row>
    <row r="17" spans="1:6" s="18" customFormat="1" x14ac:dyDescent="0.3">
      <c r="A17" s="70" t="s">
        <v>27</v>
      </c>
      <c r="B17" s="67">
        <v>4.914455740143814</v>
      </c>
      <c r="C17" s="67">
        <v>15.462434911976198</v>
      </c>
      <c r="D17" s="104">
        <v>1.1257128688321349</v>
      </c>
      <c r="E17" s="67">
        <v>10.226405494785041</v>
      </c>
      <c r="F17" s="67">
        <v>18.229458153141696</v>
      </c>
    </row>
    <row r="18" spans="1:6" s="18" customFormat="1" x14ac:dyDescent="0.3">
      <c r="A18" s="70" t="s">
        <v>26</v>
      </c>
      <c r="B18" s="67">
        <v>4.1672442953392297</v>
      </c>
      <c r="C18" s="67">
        <v>17.093187678487258</v>
      </c>
      <c r="D18" s="104">
        <v>0.77910555355310951</v>
      </c>
      <c r="E18" s="67">
        <v>5.6652968683576592</v>
      </c>
      <c r="F18" s="67">
        <v>20.127532946011055</v>
      </c>
    </row>
    <row r="19" spans="1:6" s="18" customFormat="1" x14ac:dyDescent="0.3">
      <c r="A19" s="70" t="s">
        <v>25</v>
      </c>
      <c r="B19" s="67">
        <v>4.5249795249795248</v>
      </c>
      <c r="C19" s="67">
        <v>18.73756873756874</v>
      </c>
      <c r="D19" s="104">
        <v>0.81022581022581019</v>
      </c>
      <c r="E19" s="67">
        <v>5.7348099371445675</v>
      </c>
      <c r="F19" s="67">
        <v>19.287638431607306</v>
      </c>
    </row>
    <row r="20" spans="1:6" s="18" customFormat="1" x14ac:dyDescent="0.3">
      <c r="A20" s="70" t="s">
        <v>24</v>
      </c>
      <c r="B20" s="67">
        <v>2.8592647604901598</v>
      </c>
      <c r="C20" s="67">
        <v>18.941081817056567</v>
      </c>
      <c r="D20" s="104">
        <v>0.62817180344101986</v>
      </c>
      <c r="E20" s="67">
        <v>3.9746835443037973</v>
      </c>
      <c r="F20" s="67">
        <v>17.911392405063292</v>
      </c>
    </row>
    <row r="21" spans="1:6" s="18" customFormat="1" x14ac:dyDescent="0.3">
      <c r="A21" s="70" t="s">
        <v>23</v>
      </c>
      <c r="B21" s="67">
        <v>1.6672625044687837</v>
      </c>
      <c r="C21" s="67">
        <v>18.567389255419418</v>
      </c>
      <c r="D21" s="104">
        <v>2.6455198413988104</v>
      </c>
      <c r="E21" s="67">
        <v>0.42140039780197552</v>
      </c>
      <c r="F21" s="105" t="s">
        <v>8</v>
      </c>
    </row>
    <row r="22" spans="1:6" s="18" customFormat="1" x14ac:dyDescent="0.3">
      <c r="A22" s="70" t="s">
        <v>22</v>
      </c>
      <c r="B22" s="67">
        <v>3.7248805205274369</v>
      </c>
      <c r="C22" s="67">
        <v>17.643231415903728</v>
      </c>
      <c r="D22" s="104">
        <v>1.1683077100247596</v>
      </c>
      <c r="E22" s="67">
        <v>5.5036982772880876</v>
      </c>
      <c r="F22" s="67">
        <v>15.580026939527849</v>
      </c>
    </row>
    <row r="23" spans="1:6" s="18" customFormat="1" ht="21" customHeight="1" x14ac:dyDescent="0.3">
      <c r="A23" s="19" t="s">
        <v>21</v>
      </c>
      <c r="B23" s="16"/>
      <c r="C23" s="16"/>
      <c r="D23" s="16"/>
      <c r="E23" s="16"/>
      <c r="F23" s="16"/>
    </row>
    <row r="24" spans="1:6" ht="21.75" customHeight="1" x14ac:dyDescent="0.3">
      <c r="A24" s="17" t="s">
        <v>20</v>
      </c>
      <c r="B24" s="17"/>
      <c r="C24" s="17"/>
      <c r="D24" s="17"/>
      <c r="E24" s="17"/>
      <c r="F24" s="17"/>
    </row>
    <row r="25" spans="1:6" x14ac:dyDescent="0.3">
      <c r="A25" s="117" t="s">
        <v>19</v>
      </c>
      <c r="B25" s="117"/>
      <c r="C25" s="117"/>
      <c r="D25" s="117"/>
      <c r="E25" s="117"/>
      <c r="F25" s="117"/>
    </row>
    <row r="26" spans="1:6" x14ac:dyDescent="0.3">
      <c r="A26" s="117" t="s">
        <v>18</v>
      </c>
      <c r="B26" s="117"/>
      <c r="C26" s="117"/>
      <c r="D26" s="117"/>
      <c r="E26" s="117"/>
      <c r="F26" s="117"/>
    </row>
    <row r="27" spans="1:6" x14ac:dyDescent="0.3">
      <c r="A27" s="117" t="s">
        <v>17</v>
      </c>
      <c r="B27" s="117"/>
      <c r="C27" s="117"/>
      <c r="D27" s="117"/>
      <c r="E27" s="117"/>
      <c r="F27" s="117"/>
    </row>
    <row r="28" spans="1:6" ht="24.6" customHeight="1" x14ac:dyDescent="0.3">
      <c r="A28" s="117" t="s">
        <v>16</v>
      </c>
      <c r="B28" s="117"/>
      <c r="C28" s="117"/>
      <c r="D28" s="117"/>
      <c r="E28" s="117"/>
      <c r="F28" s="117"/>
    </row>
    <row r="29" spans="1:6" x14ac:dyDescent="0.3">
      <c r="A29" s="16" t="s">
        <v>15</v>
      </c>
    </row>
  </sheetData>
  <mergeCells count="5">
    <mergeCell ref="A1:F1"/>
    <mergeCell ref="A26:F26"/>
    <mergeCell ref="A25:F25"/>
    <mergeCell ref="A28:F28"/>
    <mergeCell ref="A27:F27"/>
  </mergeCells>
  <pageMargins left="0.71" right="0.71" top="0.98425196850393704" bottom="0.98425196850393704" header="0.51181102362204722" footer="0.51181102362204722"/>
  <pageSetup paperSize="9" scale="87" orientation="portrait" verticalDpi="1200" r:id="rId1"/>
  <headerFooter alignWithMargins="0">
    <oddFooter>&amp;Cwww.sisform.piemonte.it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3"/>
  <sheetViews>
    <sheetView showGridLines="0" zoomScaleNormal="100" workbookViewId="0">
      <selection sqref="A1:H1"/>
    </sheetView>
  </sheetViews>
  <sheetFormatPr defaultColWidth="10.1640625" defaultRowHeight="13.5" x14ac:dyDescent="0.3"/>
  <cols>
    <col min="1" max="8" width="13.6640625" style="19" customWidth="1"/>
    <col min="9" max="16384" width="10.1640625" style="19"/>
  </cols>
  <sheetData>
    <row r="1" spans="1:8" ht="42.75" customHeight="1" x14ac:dyDescent="0.3">
      <c r="A1" s="118" t="s">
        <v>169</v>
      </c>
      <c r="B1" s="118"/>
      <c r="C1" s="118"/>
      <c r="D1" s="118"/>
      <c r="E1" s="118"/>
      <c r="F1" s="118"/>
      <c r="G1" s="118"/>
      <c r="H1" s="118"/>
    </row>
    <row r="2" spans="1:8" x14ac:dyDescent="0.3">
      <c r="E2" s="6"/>
      <c r="F2" s="6"/>
      <c r="G2" s="6"/>
      <c r="H2" s="6"/>
    </row>
    <row r="3" spans="1:8" x14ac:dyDescent="0.3">
      <c r="A3" s="6"/>
      <c r="B3" s="6"/>
      <c r="C3" s="6"/>
      <c r="D3" s="6"/>
      <c r="E3" s="6"/>
      <c r="F3" s="6"/>
      <c r="G3" s="6"/>
      <c r="H3" s="6"/>
    </row>
    <row r="4" spans="1:8" x14ac:dyDescent="0.3">
      <c r="A4" s="6"/>
      <c r="B4" s="6"/>
      <c r="C4" s="6"/>
      <c r="D4" s="6"/>
      <c r="E4" s="6"/>
      <c r="F4" s="6"/>
      <c r="G4" s="6"/>
      <c r="H4" s="6"/>
    </row>
    <row r="5" spans="1:8" x14ac:dyDescent="0.3">
      <c r="A5" s="6"/>
      <c r="B5" s="6"/>
      <c r="C5" s="6"/>
      <c r="D5" s="6"/>
      <c r="E5" s="6"/>
      <c r="F5" s="6"/>
      <c r="G5" s="6"/>
      <c r="H5" s="6"/>
    </row>
    <row r="6" spans="1:8" x14ac:dyDescent="0.3">
      <c r="A6" s="6"/>
      <c r="B6" s="6"/>
      <c r="C6" s="6"/>
      <c r="D6" s="6"/>
      <c r="E6" s="6"/>
      <c r="F6" s="6"/>
      <c r="G6" s="6"/>
      <c r="H6" s="6"/>
    </row>
    <row r="7" spans="1:8" x14ac:dyDescent="0.3">
      <c r="A7" s="88"/>
      <c r="B7" s="88" t="s">
        <v>126</v>
      </c>
      <c r="C7" s="88" t="s">
        <v>127</v>
      </c>
      <c r="D7" s="88" t="s">
        <v>134</v>
      </c>
      <c r="E7" s="88" t="s">
        <v>151</v>
      </c>
      <c r="F7" s="88" t="s">
        <v>168</v>
      </c>
      <c r="G7" s="6"/>
      <c r="H7" s="6"/>
    </row>
    <row r="8" spans="1:8" x14ac:dyDescent="0.3">
      <c r="A8" s="88" t="s">
        <v>128</v>
      </c>
      <c r="B8" s="89">
        <v>7.9424748241136713</v>
      </c>
      <c r="C8" s="89">
        <v>2.3573288297797483</v>
      </c>
      <c r="D8" s="89">
        <v>8.7729675773596068</v>
      </c>
      <c r="E8" s="89">
        <v>8.6808478077894247</v>
      </c>
      <c r="F8" s="89">
        <v>8.3184466019417478</v>
      </c>
      <c r="G8" s="6"/>
      <c r="H8" s="6"/>
    </row>
    <row r="9" spans="1:8" x14ac:dyDescent="0.3">
      <c r="A9" s="88" t="s">
        <v>129</v>
      </c>
      <c r="B9" s="89">
        <v>8.4534557317350725</v>
      </c>
      <c r="C9" s="89">
        <v>0.99423710713825419</v>
      </c>
      <c r="D9" s="89">
        <v>8.8263856418372111</v>
      </c>
      <c r="E9" s="89">
        <v>8.328527142960132</v>
      </c>
      <c r="F9" s="89">
        <v>7.4868335617920776</v>
      </c>
      <c r="G9" s="6"/>
      <c r="H9" s="6"/>
    </row>
    <row r="10" spans="1:8" x14ac:dyDescent="0.3">
      <c r="A10" s="88" t="s">
        <v>64</v>
      </c>
      <c r="B10" s="89">
        <v>3.947147348966709</v>
      </c>
      <c r="C10" s="89">
        <v>0.34258629185536288</v>
      </c>
      <c r="D10" s="89">
        <v>3.9443739207008153</v>
      </c>
      <c r="E10" s="89">
        <v>3.9146353982502768</v>
      </c>
      <c r="F10" s="89">
        <v>3.4323409859890548</v>
      </c>
      <c r="G10" s="6"/>
      <c r="H10" s="6"/>
    </row>
    <row r="11" spans="1:8" x14ac:dyDescent="0.3">
      <c r="A11" s="6"/>
      <c r="B11" s="6"/>
      <c r="C11" s="6"/>
      <c r="D11" s="6"/>
      <c r="E11" s="6"/>
      <c r="F11" s="6"/>
      <c r="G11" s="6"/>
      <c r="H11" s="6"/>
    </row>
    <row r="12" spans="1:8" x14ac:dyDescent="0.3">
      <c r="A12" s="6"/>
      <c r="B12" s="6"/>
      <c r="C12" s="6"/>
      <c r="D12" s="6"/>
      <c r="E12" s="6"/>
      <c r="F12" s="6"/>
      <c r="G12" s="6"/>
      <c r="H12" s="6"/>
    </row>
    <row r="13" spans="1:8" x14ac:dyDescent="0.3">
      <c r="A13" s="6"/>
      <c r="B13" s="6"/>
      <c r="C13" s="6"/>
      <c r="D13" s="6"/>
      <c r="E13" s="6"/>
      <c r="F13" s="6"/>
      <c r="G13" s="6"/>
      <c r="H13" s="6"/>
    </row>
    <row r="14" spans="1:8" x14ac:dyDescent="0.3">
      <c r="A14" s="6"/>
      <c r="B14" s="6"/>
      <c r="C14" s="6"/>
      <c r="D14" s="6"/>
      <c r="E14" s="6"/>
      <c r="F14" s="6"/>
      <c r="G14" s="6"/>
      <c r="H14" s="6"/>
    </row>
    <row r="15" spans="1:8" x14ac:dyDescent="0.3">
      <c r="A15" s="6"/>
      <c r="B15" s="6"/>
      <c r="C15" s="6"/>
      <c r="D15" s="6"/>
      <c r="E15" s="6"/>
      <c r="F15" s="6"/>
      <c r="G15" s="6"/>
      <c r="H15" s="6"/>
    </row>
    <row r="16" spans="1:8" ht="13.5" customHeight="1" x14ac:dyDescent="0.3">
      <c r="A16" s="6"/>
      <c r="B16" s="6"/>
      <c r="C16" s="6"/>
      <c r="D16" s="6"/>
      <c r="E16" s="6"/>
      <c r="H16" s="21"/>
    </row>
    <row r="17" spans="1:8" ht="13.5" customHeight="1" x14ac:dyDescent="0.3">
      <c r="A17" s="6"/>
      <c r="B17" s="6"/>
      <c r="C17" s="6"/>
      <c r="D17" s="6"/>
      <c r="E17" s="6"/>
      <c r="H17" s="21"/>
    </row>
    <row r="18" spans="1:8" x14ac:dyDescent="0.3">
      <c r="A18" s="6"/>
      <c r="B18" s="6"/>
      <c r="C18" s="6"/>
      <c r="D18" s="6"/>
      <c r="E18" s="6"/>
    </row>
    <row r="19" spans="1:8" x14ac:dyDescent="0.3">
      <c r="A19" s="6"/>
      <c r="B19" s="6"/>
      <c r="C19" s="6"/>
      <c r="D19" s="6"/>
      <c r="E19" s="6"/>
    </row>
    <row r="20" spans="1:8" x14ac:dyDescent="0.3">
      <c r="A20" s="6"/>
      <c r="B20" s="6"/>
      <c r="C20" s="6"/>
      <c r="D20" s="6"/>
      <c r="E20" s="6"/>
    </row>
    <row r="21" spans="1:8" x14ac:dyDescent="0.3">
      <c r="A21" s="6"/>
      <c r="B21" s="6"/>
      <c r="C21" s="6"/>
      <c r="D21" s="6"/>
      <c r="E21" s="6"/>
    </row>
    <row r="22" spans="1:8" x14ac:dyDescent="0.3">
      <c r="A22" s="6" t="s">
        <v>38</v>
      </c>
    </row>
    <row r="23" spans="1:8" x14ac:dyDescent="0.3">
      <c r="A23" s="6" t="s">
        <v>125</v>
      </c>
    </row>
  </sheetData>
  <mergeCells count="1">
    <mergeCell ref="A1:H1"/>
  </mergeCells>
  <pageMargins left="0.62" right="0.55118110236220474" top="1.01" bottom="0.98425196850393704" header="0.51181102362204722" footer="0.51181102362204722"/>
  <pageSetup paperSize="9" orientation="portrait" r:id="rId1"/>
  <headerFooter alignWithMargins="0">
    <oddFooter>&amp;Cwww.sisform.piemonte.it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71"/>
  <sheetViews>
    <sheetView showGridLines="0" zoomScaleNormal="100" workbookViewId="0">
      <selection activeCell="E6" sqref="E6:E8"/>
    </sheetView>
  </sheetViews>
  <sheetFormatPr defaultColWidth="9.1640625" defaultRowHeight="13.5" x14ac:dyDescent="0.3"/>
  <cols>
    <col min="1" max="1" width="21.6640625" style="22" customWidth="1"/>
    <col min="2" max="9" width="9.1640625" style="22"/>
    <col min="10" max="10" width="10.83203125" style="22" customWidth="1"/>
    <col min="11" max="16384" width="9.1640625" style="22"/>
  </cols>
  <sheetData>
    <row r="1" spans="1:10" s="23" customFormat="1" ht="48.75" customHeight="1" x14ac:dyDescent="0.3">
      <c r="A1" s="119" t="s">
        <v>206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s="23" customFormat="1" x14ac:dyDescent="0.3"/>
    <row r="3" spans="1:10" s="23" customFormat="1" x14ac:dyDescent="0.3"/>
    <row r="4" spans="1:10" s="23" customFormat="1" x14ac:dyDescent="0.3"/>
    <row r="5" spans="1:10" s="23" customFormat="1" x14ac:dyDescent="0.3">
      <c r="A5" s="71" t="s">
        <v>44</v>
      </c>
      <c r="B5" s="25" t="s">
        <v>43</v>
      </c>
      <c r="C5" s="25" t="s">
        <v>42</v>
      </c>
      <c r="D5" s="25" t="s">
        <v>0</v>
      </c>
    </row>
    <row r="6" spans="1:10" s="23" customFormat="1" x14ac:dyDescent="0.3">
      <c r="A6" s="71" t="s">
        <v>41</v>
      </c>
      <c r="B6" s="25">
        <v>31.7</v>
      </c>
      <c r="C6" s="25">
        <v>41</v>
      </c>
      <c r="D6" s="25">
        <v>36.799999999999997</v>
      </c>
      <c r="E6" s="24">
        <f>C6-B6</f>
        <v>9.3000000000000007</v>
      </c>
    </row>
    <row r="7" spans="1:10" s="23" customFormat="1" x14ac:dyDescent="0.3">
      <c r="A7" s="71" t="s">
        <v>40</v>
      </c>
      <c r="B7" s="25">
        <v>20.100000000000001</v>
      </c>
      <c r="C7" s="25">
        <v>21.7</v>
      </c>
      <c r="D7" s="25">
        <v>21.2</v>
      </c>
      <c r="E7" s="24">
        <f t="shared" ref="E7:E8" si="0">C7-B7</f>
        <v>1.5999999999999979</v>
      </c>
    </row>
    <row r="8" spans="1:10" s="23" customFormat="1" x14ac:dyDescent="0.3">
      <c r="A8" s="71" t="s">
        <v>39</v>
      </c>
      <c r="B8" s="25">
        <v>9.4</v>
      </c>
      <c r="C8" s="25">
        <v>10.199999999999999</v>
      </c>
      <c r="D8" s="25">
        <v>9.6999999999999993</v>
      </c>
      <c r="E8" s="24">
        <f t="shared" si="0"/>
        <v>0.79999999999999893</v>
      </c>
    </row>
    <row r="9" spans="1:10" s="23" customFormat="1" x14ac:dyDescent="0.3"/>
    <row r="10" spans="1:10" s="23" customFormat="1" x14ac:dyDescent="0.3"/>
    <row r="11" spans="1:10" s="23" customFormat="1" x14ac:dyDescent="0.3"/>
    <row r="12" spans="1:10" s="23" customFormat="1" x14ac:dyDescent="0.3"/>
    <row r="13" spans="1:10" s="23" customFormat="1" x14ac:dyDescent="0.3"/>
    <row r="14" spans="1:10" s="23" customFormat="1" x14ac:dyDescent="0.3"/>
    <row r="15" spans="1:10" s="23" customFormat="1" x14ac:dyDescent="0.3"/>
    <row r="16" spans="1:10" s="23" customFormat="1" x14ac:dyDescent="0.3"/>
    <row r="17" spans="1:22" s="23" customFormat="1" x14ac:dyDescent="0.3"/>
    <row r="18" spans="1:22" s="23" customFormat="1" x14ac:dyDescent="0.3">
      <c r="A18" s="19" t="s">
        <v>21</v>
      </c>
    </row>
    <row r="19" spans="1:22" s="23" customFormat="1" ht="21" customHeight="1" x14ac:dyDescent="0.3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</row>
    <row r="20" spans="1:22" s="23" customFormat="1" x14ac:dyDescent="0.3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:22" s="23" customFormat="1" x14ac:dyDescent="0.3">
      <c r="L21" s="26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:22" s="23" customFormat="1" x14ac:dyDescent="0.3">
      <c r="G22" s="24"/>
      <c r="H22" s="24"/>
      <c r="I22" s="24"/>
      <c r="L22" s="26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:22" s="23" customFormat="1" x14ac:dyDescent="0.3">
      <c r="G23" s="24"/>
      <c r="H23" s="24"/>
      <c r="I23" s="24"/>
      <c r="L23" s="26"/>
      <c r="M23" s="19"/>
      <c r="N23" s="19"/>
      <c r="O23" s="19"/>
      <c r="P23" s="19"/>
      <c r="Q23" s="19"/>
      <c r="R23" s="19"/>
      <c r="S23" s="19"/>
      <c r="T23" s="19"/>
      <c r="U23" s="19"/>
      <c r="V23" s="19"/>
    </row>
    <row r="24" spans="1:22" s="23" customFormat="1" x14ac:dyDescent="0.3">
      <c r="G24" s="24"/>
      <c r="H24" s="24"/>
      <c r="I24" s="24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</row>
    <row r="25" spans="1:22" s="23" customFormat="1" x14ac:dyDescent="0.3"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</row>
    <row r="26" spans="1:22" s="23" customFormat="1" x14ac:dyDescent="0.3"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</row>
    <row r="27" spans="1:22" s="23" customFormat="1" x14ac:dyDescent="0.3"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</row>
    <row r="28" spans="1:22" s="23" customFormat="1" x14ac:dyDescent="0.3"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</row>
    <row r="29" spans="1:22" s="23" customFormat="1" x14ac:dyDescent="0.3"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</row>
    <row r="30" spans="1:22" s="23" customFormat="1" x14ac:dyDescent="0.3"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</row>
    <row r="31" spans="1:22" s="23" customFormat="1" x14ac:dyDescent="0.3"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</row>
    <row r="32" spans="1:22" s="23" customFormat="1" x14ac:dyDescent="0.3"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</row>
    <row r="33" spans="12:22" s="23" customFormat="1" x14ac:dyDescent="0.3"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</row>
    <row r="34" spans="12:22" s="23" customFormat="1" x14ac:dyDescent="0.3"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</row>
    <row r="35" spans="12:22" s="23" customFormat="1" x14ac:dyDescent="0.3"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</row>
    <row r="36" spans="12:22" s="23" customFormat="1" x14ac:dyDescent="0.3"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</row>
    <row r="37" spans="12:22" s="23" customFormat="1" x14ac:dyDescent="0.3"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</row>
    <row r="38" spans="12:22" s="23" customFormat="1" x14ac:dyDescent="0.3"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</row>
    <row r="39" spans="12:22" s="23" customFormat="1" x14ac:dyDescent="0.3"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</row>
    <row r="40" spans="12:22" s="23" customFormat="1" x14ac:dyDescent="0.3"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</row>
    <row r="41" spans="12:22" s="23" customFormat="1" x14ac:dyDescent="0.3"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</row>
    <row r="42" spans="12:22" s="23" customFormat="1" x14ac:dyDescent="0.3"/>
    <row r="43" spans="12:22" s="23" customFormat="1" x14ac:dyDescent="0.3"/>
    <row r="44" spans="12:22" s="23" customFormat="1" x14ac:dyDescent="0.3"/>
    <row r="45" spans="12:22" s="23" customFormat="1" x14ac:dyDescent="0.3"/>
    <row r="46" spans="12:22" s="23" customFormat="1" x14ac:dyDescent="0.3"/>
    <row r="47" spans="12:22" s="23" customFormat="1" x14ac:dyDescent="0.3"/>
    <row r="48" spans="12:22" s="23" customFormat="1" x14ac:dyDescent="0.3"/>
    <row r="49" s="23" customFormat="1" x14ac:dyDescent="0.3"/>
    <row r="50" s="23" customFormat="1" x14ac:dyDescent="0.3"/>
    <row r="51" s="23" customFormat="1" x14ac:dyDescent="0.3"/>
    <row r="52" s="23" customFormat="1" x14ac:dyDescent="0.3"/>
    <row r="53" s="23" customFormat="1" x14ac:dyDescent="0.3"/>
    <row r="54" s="23" customFormat="1" x14ac:dyDescent="0.3"/>
    <row r="55" s="23" customFormat="1" x14ac:dyDescent="0.3"/>
    <row r="56" s="23" customFormat="1" x14ac:dyDescent="0.3"/>
    <row r="57" s="23" customFormat="1" x14ac:dyDescent="0.3"/>
    <row r="58" s="23" customFormat="1" x14ac:dyDescent="0.3"/>
    <row r="59" s="23" customFormat="1" x14ac:dyDescent="0.3"/>
    <row r="60" s="23" customFormat="1" x14ac:dyDescent="0.3"/>
    <row r="61" s="23" customFormat="1" x14ac:dyDescent="0.3"/>
    <row r="62" s="23" customFormat="1" x14ac:dyDescent="0.3"/>
    <row r="63" s="23" customFormat="1" x14ac:dyDescent="0.3"/>
    <row r="64" s="23" customFormat="1" x14ac:dyDescent="0.3"/>
    <row r="65" s="23" customFormat="1" x14ac:dyDescent="0.3"/>
    <row r="66" s="23" customFormat="1" x14ac:dyDescent="0.3"/>
    <row r="67" s="23" customFormat="1" x14ac:dyDescent="0.3"/>
    <row r="68" s="23" customFormat="1" x14ac:dyDescent="0.3"/>
    <row r="69" s="23" customFormat="1" x14ac:dyDescent="0.3"/>
    <row r="70" s="23" customFormat="1" x14ac:dyDescent="0.3"/>
    <row r="71" s="23" customFormat="1" x14ac:dyDescent="0.3"/>
  </sheetData>
  <mergeCells count="1">
    <mergeCell ref="A1:J1"/>
  </mergeCells>
  <pageMargins left="0.78740157480314965" right="0.4" top="0.98425196850393704" bottom="0.98425196850393704" header="0.51181102362204722" footer="0.51181102362204722"/>
  <pageSetup paperSize="9" orientation="portrait" r:id="rId1"/>
  <headerFooter alignWithMargins="0">
    <oddFooter>&amp;Cwww.sisform.piemonte.it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54"/>
  <sheetViews>
    <sheetView showGridLines="0" workbookViewId="0"/>
  </sheetViews>
  <sheetFormatPr defaultRowHeight="13.5" x14ac:dyDescent="0.3"/>
  <sheetData>
    <row r="1" spans="1:1" ht="32.25" customHeight="1" x14ac:dyDescent="0.3">
      <c r="A1" s="60" t="s">
        <v>170</v>
      </c>
    </row>
    <row r="27" spans="1:11" ht="21.75" customHeight="1" x14ac:dyDescent="0.3">
      <c r="A27" s="120" t="s">
        <v>177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20"/>
    </row>
    <row r="28" spans="1:11" ht="59.45" customHeight="1" x14ac:dyDescent="0.3">
      <c r="A28" s="120" t="s">
        <v>176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</row>
    <row r="29" spans="1:11" x14ac:dyDescent="0.3">
      <c r="A29" s="59"/>
      <c r="B29" s="59"/>
      <c r="C29" s="59"/>
      <c r="D29" s="59"/>
      <c r="E29" s="59"/>
      <c r="F29" s="59"/>
      <c r="G29" s="59"/>
      <c r="H29" s="59"/>
      <c r="I29" s="59"/>
      <c r="J29" s="59"/>
      <c r="K29" s="54"/>
    </row>
    <row r="30" spans="1:11" ht="40.9" customHeight="1" x14ac:dyDescent="0.3">
      <c r="A30" s="72"/>
      <c r="B30" s="72">
        <v>2022</v>
      </c>
      <c r="C30" s="91" t="s">
        <v>148</v>
      </c>
      <c r="D30" s="54"/>
      <c r="E30" s="54"/>
      <c r="F30" s="54"/>
      <c r="G30" s="54"/>
      <c r="H30" s="54"/>
      <c r="I30" s="54"/>
      <c r="J30" s="54"/>
      <c r="K30" s="54"/>
    </row>
    <row r="31" spans="1:11" x14ac:dyDescent="0.3">
      <c r="A31" s="72" t="s">
        <v>114</v>
      </c>
      <c r="B31" s="73">
        <v>18.8</v>
      </c>
      <c r="C31" s="90">
        <v>9</v>
      </c>
      <c r="D31" s="54"/>
      <c r="E31" s="54"/>
      <c r="F31" s="54"/>
      <c r="G31" s="54"/>
      <c r="H31" s="54"/>
      <c r="I31" s="58"/>
      <c r="J31" s="58"/>
      <c r="K31" s="54"/>
    </row>
    <row r="32" spans="1:11" x14ac:dyDescent="0.3">
      <c r="A32" s="72" t="s">
        <v>110</v>
      </c>
      <c r="B32" s="73">
        <v>16.100000000000001</v>
      </c>
      <c r="C32" s="90">
        <v>9</v>
      </c>
      <c r="D32" s="54"/>
      <c r="E32" s="54"/>
      <c r="F32" s="54"/>
      <c r="G32" s="54"/>
      <c r="H32" s="54"/>
    </row>
    <row r="33" spans="1:8" x14ac:dyDescent="0.3">
      <c r="A33" s="72" t="s">
        <v>111</v>
      </c>
      <c r="B33" s="73">
        <v>14.7</v>
      </c>
      <c r="C33" s="90">
        <v>9</v>
      </c>
      <c r="D33" s="54"/>
      <c r="E33" s="54"/>
      <c r="F33" s="54"/>
      <c r="G33" s="54"/>
      <c r="H33" s="54"/>
    </row>
    <row r="34" spans="1:8" x14ac:dyDescent="0.3">
      <c r="A34" s="72" t="s">
        <v>112</v>
      </c>
      <c r="B34" s="73">
        <v>14.6</v>
      </c>
      <c r="C34" s="90">
        <v>9</v>
      </c>
      <c r="D34" s="54"/>
      <c r="E34" s="54"/>
      <c r="F34" s="54"/>
      <c r="G34" s="54"/>
      <c r="H34" s="54"/>
    </row>
    <row r="35" spans="1:8" x14ac:dyDescent="0.3">
      <c r="A35" s="72" t="s">
        <v>171</v>
      </c>
      <c r="B35" s="73">
        <v>13.5</v>
      </c>
      <c r="C35" s="90">
        <v>9</v>
      </c>
      <c r="D35" s="54"/>
      <c r="E35" s="54"/>
      <c r="F35" s="54"/>
      <c r="G35" s="54"/>
      <c r="H35" s="54"/>
    </row>
    <row r="36" spans="1:8" x14ac:dyDescent="0.3">
      <c r="A36" s="72" t="s">
        <v>172</v>
      </c>
      <c r="B36" s="73">
        <v>11.5</v>
      </c>
      <c r="C36" s="90">
        <v>9</v>
      </c>
      <c r="D36" s="54"/>
      <c r="E36" s="54"/>
      <c r="F36" s="54"/>
      <c r="G36" s="54"/>
      <c r="H36" s="54"/>
    </row>
    <row r="37" spans="1:8" x14ac:dyDescent="0.3">
      <c r="A37" s="72" t="s">
        <v>54</v>
      </c>
      <c r="B37" s="73">
        <v>11</v>
      </c>
      <c r="C37" s="90">
        <v>9</v>
      </c>
      <c r="D37" s="54"/>
      <c r="E37" s="54"/>
      <c r="F37" s="54"/>
      <c r="G37" s="54"/>
      <c r="H37" s="54"/>
    </row>
    <row r="38" spans="1:8" x14ac:dyDescent="0.3">
      <c r="A38" s="72" t="s">
        <v>104</v>
      </c>
      <c r="B38" s="73">
        <v>10.7</v>
      </c>
      <c r="C38" s="90">
        <v>9</v>
      </c>
      <c r="D38" s="54"/>
      <c r="E38" s="54"/>
      <c r="F38" s="54"/>
      <c r="G38" s="54"/>
      <c r="H38" s="54"/>
    </row>
    <row r="39" spans="1:8" x14ac:dyDescent="0.3">
      <c r="A39" s="72" t="s">
        <v>103</v>
      </c>
      <c r="B39" s="73">
        <v>10.3</v>
      </c>
      <c r="C39" s="90">
        <v>9</v>
      </c>
      <c r="D39" s="54"/>
      <c r="E39" s="54"/>
      <c r="F39" s="54"/>
      <c r="G39" s="54"/>
      <c r="H39" s="54"/>
    </row>
    <row r="40" spans="1:8" x14ac:dyDescent="0.3">
      <c r="A40" s="72" t="s">
        <v>113</v>
      </c>
      <c r="B40" s="73">
        <v>10.3</v>
      </c>
      <c r="C40" s="90">
        <v>9</v>
      </c>
      <c r="D40" s="54"/>
      <c r="E40" s="54"/>
      <c r="F40" s="54"/>
      <c r="G40" s="54"/>
      <c r="H40" s="54"/>
    </row>
    <row r="41" spans="1:8" x14ac:dyDescent="0.3">
      <c r="A41" s="72" t="s">
        <v>106</v>
      </c>
      <c r="B41" s="73">
        <v>9.9</v>
      </c>
      <c r="C41" s="90">
        <v>9</v>
      </c>
      <c r="D41" s="54"/>
      <c r="E41" s="54"/>
      <c r="F41" s="54"/>
      <c r="G41" s="54"/>
      <c r="H41" s="54"/>
    </row>
    <row r="42" spans="1:8" x14ac:dyDescent="0.3">
      <c r="A42" s="72" t="s">
        <v>173</v>
      </c>
      <c r="B42" s="73">
        <v>9.6</v>
      </c>
      <c r="C42" s="90">
        <v>9</v>
      </c>
      <c r="D42" s="54"/>
      <c r="E42" s="54"/>
      <c r="F42" s="54"/>
      <c r="G42" s="54"/>
      <c r="H42" s="54"/>
    </row>
    <row r="43" spans="1:8" x14ac:dyDescent="0.3">
      <c r="A43" s="72" t="s">
        <v>98</v>
      </c>
      <c r="B43" s="73">
        <v>9.5</v>
      </c>
      <c r="C43" s="90">
        <v>9</v>
      </c>
      <c r="D43" s="54"/>
      <c r="E43" s="54"/>
      <c r="F43" s="54"/>
      <c r="G43" s="54"/>
      <c r="H43" s="54"/>
    </row>
    <row r="44" spans="1:8" x14ac:dyDescent="0.3">
      <c r="A44" s="72" t="s">
        <v>174</v>
      </c>
      <c r="B44" s="73">
        <v>9.5</v>
      </c>
      <c r="C44" s="90">
        <v>9</v>
      </c>
      <c r="D44" s="54"/>
      <c r="E44" s="54"/>
      <c r="F44" s="54"/>
      <c r="G44" s="54"/>
      <c r="H44" s="54"/>
    </row>
    <row r="45" spans="1:8" x14ac:dyDescent="0.3">
      <c r="A45" s="72" t="s">
        <v>102</v>
      </c>
      <c r="B45" s="73">
        <v>9.3000000000000007</v>
      </c>
      <c r="C45" s="90">
        <v>9</v>
      </c>
      <c r="D45" s="54"/>
      <c r="E45" s="54"/>
      <c r="F45" s="54"/>
      <c r="G45" s="54"/>
      <c r="H45" s="54"/>
    </row>
    <row r="46" spans="1:8" x14ac:dyDescent="0.3">
      <c r="A46" s="72" t="s">
        <v>105</v>
      </c>
      <c r="B46" s="73">
        <v>8.3000000000000007</v>
      </c>
      <c r="C46" s="90">
        <v>9</v>
      </c>
      <c r="D46" s="54"/>
      <c r="E46" s="54"/>
      <c r="F46" s="54"/>
      <c r="G46" s="54"/>
      <c r="H46" s="54"/>
    </row>
    <row r="47" spans="1:8" x14ac:dyDescent="0.3">
      <c r="A47" s="72" t="s">
        <v>99</v>
      </c>
      <c r="B47" s="73">
        <v>7.7</v>
      </c>
      <c r="C47" s="90">
        <v>9</v>
      </c>
      <c r="D47" s="54"/>
      <c r="E47" s="54"/>
      <c r="F47" s="54"/>
      <c r="G47" s="54"/>
      <c r="H47" s="54"/>
    </row>
    <row r="48" spans="1:8" x14ac:dyDescent="0.3">
      <c r="A48" s="72" t="s">
        <v>108</v>
      </c>
      <c r="B48" s="73">
        <v>7.4</v>
      </c>
      <c r="C48" s="90">
        <v>9</v>
      </c>
      <c r="D48" s="54"/>
      <c r="E48" s="54"/>
      <c r="F48" s="54"/>
      <c r="G48" s="54"/>
      <c r="H48" s="54"/>
    </row>
    <row r="49" spans="1:8" x14ac:dyDescent="0.3">
      <c r="A49" s="72" t="s">
        <v>175</v>
      </c>
      <c r="B49" s="73">
        <v>7.3</v>
      </c>
      <c r="C49" s="90">
        <v>9</v>
      </c>
      <c r="D49" s="54"/>
      <c r="E49" s="54"/>
      <c r="F49" s="54"/>
      <c r="G49" s="54"/>
      <c r="H49" s="54"/>
    </row>
    <row r="50" spans="1:8" x14ac:dyDescent="0.3">
      <c r="A50" s="72" t="s">
        <v>101</v>
      </c>
      <c r="B50" s="73">
        <v>7.3</v>
      </c>
      <c r="C50" s="90">
        <v>9</v>
      </c>
      <c r="D50" s="54"/>
      <c r="E50" s="54"/>
      <c r="F50" s="54"/>
      <c r="G50" s="54"/>
      <c r="H50" s="54"/>
    </row>
    <row r="51" spans="1:8" x14ac:dyDescent="0.3">
      <c r="A51" s="72" t="s">
        <v>100</v>
      </c>
      <c r="B51" s="73">
        <v>5.8</v>
      </c>
      <c r="C51" s="90">
        <v>9</v>
      </c>
      <c r="D51" s="54"/>
      <c r="E51" s="54"/>
      <c r="F51" s="54"/>
      <c r="G51" s="54"/>
      <c r="H51" s="54"/>
    </row>
    <row r="52" spans="1:8" x14ac:dyDescent="0.3">
      <c r="A52" s="72" t="s">
        <v>107</v>
      </c>
      <c r="B52" s="73">
        <v>5.3</v>
      </c>
      <c r="C52" s="90">
        <v>9</v>
      </c>
      <c r="D52" s="56"/>
      <c r="E52" s="56"/>
      <c r="F52" s="56"/>
      <c r="G52" s="56"/>
      <c r="H52" s="54"/>
    </row>
    <row r="53" spans="1:8" x14ac:dyDescent="0.3">
      <c r="A53" s="57"/>
      <c r="B53" s="57"/>
      <c r="C53" s="57"/>
      <c r="D53" s="56"/>
      <c r="E53" s="56"/>
      <c r="F53" s="56"/>
      <c r="G53" s="56"/>
      <c r="H53" s="54"/>
    </row>
    <row r="54" spans="1:8" x14ac:dyDescent="0.3">
      <c r="A54" s="56"/>
      <c r="B54" s="56"/>
      <c r="C54" s="56"/>
    </row>
  </sheetData>
  <mergeCells count="2">
    <mergeCell ref="A28:K28"/>
    <mergeCell ref="A27:K27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45"/>
  <sheetViews>
    <sheetView showGridLines="0" workbookViewId="0">
      <selection sqref="A1:O1"/>
    </sheetView>
  </sheetViews>
  <sheetFormatPr defaultRowHeight="13.5" x14ac:dyDescent="0.3"/>
  <cols>
    <col min="22" max="22" width="14.5" customWidth="1"/>
  </cols>
  <sheetData>
    <row r="1" spans="1:19" ht="55.5" customHeight="1" x14ac:dyDescent="0.3">
      <c r="A1" s="121" t="s">
        <v>215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</row>
    <row r="3" spans="1:19" x14ac:dyDescent="0.3"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</row>
    <row r="4" spans="1:19" x14ac:dyDescent="0.3">
      <c r="C4" s="100"/>
      <c r="D4" s="100" t="s">
        <v>216</v>
      </c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</row>
    <row r="5" spans="1:19" x14ac:dyDescent="0.3">
      <c r="C5" s="100" t="s">
        <v>158</v>
      </c>
      <c r="D5" s="100">
        <v>3.2157676348547715</v>
      </c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</row>
    <row r="6" spans="1:19" x14ac:dyDescent="0.3">
      <c r="C6" s="100" t="s">
        <v>159</v>
      </c>
      <c r="D6" s="100">
        <v>2.4666121559007905</v>
      </c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</row>
    <row r="7" spans="1:19" x14ac:dyDescent="0.3">
      <c r="C7" s="100" t="s">
        <v>160</v>
      </c>
      <c r="D7" s="100">
        <v>3.1416806466371816</v>
      </c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</row>
    <row r="8" spans="1:19" x14ac:dyDescent="0.3">
      <c r="C8" s="100" t="s">
        <v>161</v>
      </c>
      <c r="D8" s="100">
        <v>2.8637960617697527</v>
      </c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</row>
    <row r="9" spans="1:19" x14ac:dyDescent="0.3">
      <c r="C9" s="100" t="s">
        <v>162</v>
      </c>
      <c r="D9" s="100">
        <v>2.7944383860414397</v>
      </c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</row>
    <row r="10" spans="1:19" x14ac:dyDescent="0.3">
      <c r="C10" s="100" t="s">
        <v>163</v>
      </c>
      <c r="D10" s="100">
        <v>2.2014720421838954</v>
      </c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</row>
    <row r="11" spans="1:19" x14ac:dyDescent="0.3">
      <c r="C11" s="100" t="s">
        <v>164</v>
      </c>
      <c r="D11" s="100">
        <v>3.171591217132014</v>
      </c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</row>
    <row r="12" spans="1:19" x14ac:dyDescent="0.3">
      <c r="C12" s="100" t="s">
        <v>165</v>
      </c>
      <c r="D12" s="100">
        <v>3.9234988046688226</v>
      </c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</row>
    <row r="13" spans="1:19" x14ac:dyDescent="0.3">
      <c r="C13" s="100" t="s">
        <v>166</v>
      </c>
      <c r="D13" s="100">
        <v>2.5927075430489457</v>
      </c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</row>
    <row r="14" spans="1:19" x14ac:dyDescent="0.3"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</row>
    <row r="15" spans="1:19" x14ac:dyDescent="0.3"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</row>
    <row r="16" spans="1:19" x14ac:dyDescent="0.3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</row>
    <row r="17" spans="1:19" x14ac:dyDescent="0.3">
      <c r="A17" s="92"/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</row>
    <row r="18" spans="1:19" x14ac:dyDescent="0.3">
      <c r="A18" s="92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</row>
    <row r="19" spans="1:19" x14ac:dyDescent="0.3"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</row>
    <row r="20" spans="1:19" x14ac:dyDescent="0.3"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</row>
    <row r="21" spans="1:19" x14ac:dyDescent="0.3">
      <c r="A21" s="92"/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</row>
    <row r="22" spans="1:19" x14ac:dyDescent="0.3">
      <c r="A22" s="92"/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</row>
    <row r="23" spans="1:19" ht="21.6" customHeight="1" x14ac:dyDescent="0.3">
      <c r="A23" s="122" t="s">
        <v>157</v>
      </c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92"/>
      <c r="M23" s="92"/>
      <c r="N23" s="92"/>
      <c r="O23" s="92"/>
    </row>
    <row r="24" spans="1:19" ht="18" customHeight="1" x14ac:dyDescent="0.3">
      <c r="A24" s="92"/>
      <c r="B24" s="92"/>
      <c r="C24" s="92"/>
      <c r="D24" s="92"/>
    </row>
    <row r="25" spans="1:19" x14ac:dyDescent="0.3">
      <c r="C25" s="92"/>
      <c r="D25" s="92"/>
    </row>
    <row r="28" spans="1:19" ht="13.5" customHeight="1" x14ac:dyDescent="0.3"/>
    <row r="35" spans="1:13" ht="13.5" customHeight="1" x14ac:dyDescent="0.3"/>
    <row r="42" spans="1:13" x14ac:dyDescent="0.3">
      <c r="A42" s="54"/>
      <c r="B42" s="54"/>
      <c r="C42" s="58"/>
      <c r="D42" s="54"/>
    </row>
    <row r="43" spans="1:13" x14ac:dyDescent="0.3">
      <c r="A43" s="56"/>
      <c r="B43" s="54"/>
      <c r="C43" s="54"/>
      <c r="D43" s="54"/>
      <c r="E43" s="54"/>
      <c r="F43" s="56"/>
      <c r="G43" s="56"/>
    </row>
    <row r="44" spans="1:13" x14ac:dyDescent="0.3">
      <c r="A44" s="56"/>
      <c r="B44" s="54"/>
      <c r="C44" s="54"/>
      <c r="D44" s="56"/>
      <c r="E44" s="56"/>
      <c r="F44" s="56"/>
      <c r="G44" s="56"/>
      <c r="H44" s="54"/>
      <c r="I44" s="54"/>
      <c r="J44" s="54"/>
      <c r="K44" s="54"/>
      <c r="L44" s="56"/>
      <c r="M44" s="56"/>
    </row>
    <row r="45" spans="1:13" x14ac:dyDescent="0.3">
      <c r="B45" s="56"/>
      <c r="C45" s="56"/>
    </row>
  </sheetData>
  <mergeCells count="2">
    <mergeCell ref="A1:O1"/>
    <mergeCell ref="A23:K23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49"/>
  <sheetViews>
    <sheetView showGridLines="0" workbookViewId="0">
      <selection sqref="A1:K1"/>
    </sheetView>
  </sheetViews>
  <sheetFormatPr defaultRowHeight="13.5" x14ac:dyDescent="0.3"/>
  <cols>
    <col min="11" max="11" width="30.6640625" customWidth="1"/>
  </cols>
  <sheetData>
    <row r="1" spans="1:19" ht="48" customHeight="1" x14ac:dyDescent="0.3">
      <c r="A1" s="121" t="s">
        <v>214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3" spans="1:19" x14ac:dyDescent="0.3"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</row>
    <row r="4" spans="1:19" x14ac:dyDescent="0.3"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</row>
    <row r="5" spans="1:19" x14ac:dyDescent="0.3"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</row>
    <row r="6" spans="1:19" x14ac:dyDescent="0.3"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</row>
    <row r="7" spans="1:19" x14ac:dyDescent="0.3">
      <c r="C7" s="93"/>
      <c r="D7" s="93" t="s">
        <v>54</v>
      </c>
      <c r="E7" s="93" t="s">
        <v>109</v>
      </c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</row>
    <row r="8" spans="1:19" x14ac:dyDescent="0.3">
      <c r="C8" s="93" t="s">
        <v>0</v>
      </c>
      <c r="D8" s="94">
        <v>2.5927075430489457</v>
      </c>
      <c r="E8" s="94">
        <v>2.5462601436016694</v>
      </c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</row>
    <row r="9" spans="1:19" x14ac:dyDescent="0.3">
      <c r="C9" s="93" t="s">
        <v>1</v>
      </c>
      <c r="D9" s="94">
        <v>1.9052828827151154</v>
      </c>
      <c r="E9" s="94">
        <v>2.0151819557157737</v>
      </c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</row>
    <row r="10" spans="1:19" x14ac:dyDescent="0.3">
      <c r="C10" s="93" t="s">
        <v>2</v>
      </c>
      <c r="D10" s="94">
        <v>3.2633503275840532</v>
      </c>
      <c r="E10" s="94">
        <v>3.0474545825196251</v>
      </c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</row>
    <row r="11" spans="1:19" x14ac:dyDescent="0.3">
      <c r="C11" s="93" t="s">
        <v>131</v>
      </c>
      <c r="D11" s="94">
        <v>2.2437144734575658</v>
      </c>
      <c r="E11" s="94">
        <v>2.1666785435801028</v>
      </c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</row>
    <row r="12" spans="1:19" x14ac:dyDescent="0.3">
      <c r="C12" s="93" t="s">
        <v>132</v>
      </c>
      <c r="D12" s="94">
        <v>5.7659957074076225</v>
      </c>
      <c r="E12" s="94">
        <v>7.0655105784037744</v>
      </c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</row>
    <row r="13" spans="1:19" x14ac:dyDescent="0.3">
      <c r="C13" s="93" t="s">
        <v>133</v>
      </c>
      <c r="D13" s="94">
        <v>8.7014077231047402</v>
      </c>
      <c r="E13" s="94">
        <v>10.022062674682154</v>
      </c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</row>
    <row r="14" spans="1:19" x14ac:dyDescent="0.3"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</row>
    <row r="15" spans="1:19" x14ac:dyDescent="0.3"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</row>
    <row r="16" spans="1:19" x14ac:dyDescent="0.3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</row>
    <row r="17" spans="1:19" x14ac:dyDescent="0.3">
      <c r="A17" s="92"/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</row>
    <row r="18" spans="1:19" x14ac:dyDescent="0.3">
      <c r="A18" s="92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</row>
    <row r="19" spans="1:19" x14ac:dyDescent="0.3">
      <c r="A19" s="92"/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</row>
    <row r="20" spans="1:19" x14ac:dyDescent="0.3">
      <c r="A20" s="92"/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</row>
    <row r="21" spans="1:19" x14ac:dyDescent="0.3">
      <c r="A21" s="92"/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</row>
    <row r="22" spans="1:19" x14ac:dyDescent="0.3">
      <c r="A22" s="92"/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</row>
    <row r="23" spans="1:19" x14ac:dyDescent="0.3">
      <c r="A23" s="92"/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</row>
    <row r="24" spans="1:19" ht="37.15" customHeight="1" x14ac:dyDescent="0.3">
      <c r="A24" s="122" t="s">
        <v>157</v>
      </c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92"/>
      <c r="M24" s="92"/>
      <c r="N24" s="92"/>
      <c r="O24" s="92"/>
      <c r="P24" s="92"/>
      <c r="Q24" s="92"/>
      <c r="R24" s="92"/>
      <c r="S24" s="92"/>
    </row>
    <row r="25" spans="1:19" x14ac:dyDescent="0.3">
      <c r="A25" s="92" t="s">
        <v>149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</row>
    <row r="26" spans="1:19" x14ac:dyDescent="0.3">
      <c r="A26" s="92"/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</row>
    <row r="27" spans="1:19" x14ac:dyDescent="0.3">
      <c r="A27" s="92"/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</row>
    <row r="28" spans="1:19" ht="21.6" customHeight="1" x14ac:dyDescent="0.3"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</row>
    <row r="29" spans="1:19" ht="18" customHeight="1" x14ac:dyDescent="0.3">
      <c r="D29" s="92"/>
      <c r="E29" s="92"/>
      <c r="F29" s="92"/>
      <c r="G29" s="92"/>
      <c r="H29" s="92"/>
      <c r="I29" s="92"/>
      <c r="J29" s="92"/>
    </row>
    <row r="30" spans="1:19" x14ac:dyDescent="0.3">
      <c r="D30" s="92"/>
      <c r="E30" s="92"/>
      <c r="F30" s="92"/>
      <c r="G30" s="92"/>
      <c r="H30" s="92"/>
      <c r="I30" s="92"/>
      <c r="J30" s="92"/>
    </row>
    <row r="36" spans="1:7" x14ac:dyDescent="0.3">
      <c r="A36" s="58"/>
    </row>
    <row r="37" spans="1:7" x14ac:dyDescent="0.3">
      <c r="A37" s="58"/>
    </row>
    <row r="38" spans="1:7" x14ac:dyDescent="0.3">
      <c r="A38" s="58"/>
    </row>
    <row r="39" spans="1:7" x14ac:dyDescent="0.3">
      <c r="A39" s="58"/>
    </row>
    <row r="40" spans="1:7" x14ac:dyDescent="0.3">
      <c r="A40" s="58"/>
    </row>
    <row r="41" spans="1:7" x14ac:dyDescent="0.3">
      <c r="A41" s="58"/>
    </row>
    <row r="42" spans="1:7" x14ac:dyDescent="0.3">
      <c r="A42" s="54"/>
      <c r="B42" s="54"/>
      <c r="C42" s="58"/>
      <c r="D42" s="58"/>
    </row>
    <row r="43" spans="1:7" x14ac:dyDescent="0.3">
      <c r="A43" s="54"/>
      <c r="B43" s="54"/>
      <c r="C43" s="58"/>
      <c r="D43" s="58"/>
    </row>
    <row r="44" spans="1:7" x14ac:dyDescent="0.3">
      <c r="A44" s="54"/>
      <c r="B44" s="58"/>
      <c r="C44" s="58"/>
    </row>
    <row r="45" spans="1:7" x14ac:dyDescent="0.3">
      <c r="A45" s="54"/>
      <c r="B45" s="58"/>
      <c r="C45" s="58"/>
    </row>
    <row r="46" spans="1:7" x14ac:dyDescent="0.3">
      <c r="A46" s="54"/>
      <c r="B46" s="54"/>
      <c r="C46" s="58"/>
      <c r="D46" s="58"/>
    </row>
    <row r="47" spans="1:7" x14ac:dyDescent="0.3">
      <c r="A47" s="54"/>
      <c r="B47" s="54"/>
      <c r="C47" s="54"/>
      <c r="D47" s="54"/>
    </row>
    <row r="48" spans="1:7" x14ac:dyDescent="0.3">
      <c r="A48" s="56"/>
      <c r="B48" s="54"/>
      <c r="C48" s="54"/>
      <c r="D48" s="54"/>
      <c r="E48" s="54"/>
      <c r="F48" s="56"/>
      <c r="G48" s="56"/>
    </row>
    <row r="49" spans="1:13" x14ac:dyDescent="0.3">
      <c r="A49" s="56"/>
      <c r="B49" s="56"/>
      <c r="C49" s="56"/>
      <c r="D49" s="56"/>
      <c r="E49" s="56"/>
      <c r="F49" s="56"/>
      <c r="G49" s="56"/>
      <c r="H49" s="54"/>
      <c r="I49" s="54"/>
      <c r="J49" s="54"/>
      <c r="K49" s="54"/>
      <c r="L49" s="56"/>
      <c r="M49" s="56"/>
    </row>
  </sheetData>
  <mergeCells count="2">
    <mergeCell ref="A1:K1"/>
    <mergeCell ref="A24:K2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L26"/>
  <sheetViews>
    <sheetView showGridLines="0" workbookViewId="0">
      <selection activeCell="A19" sqref="A19"/>
    </sheetView>
  </sheetViews>
  <sheetFormatPr defaultRowHeight="13.5" x14ac:dyDescent="0.3"/>
  <cols>
    <col min="1" max="1" width="11.83203125" customWidth="1"/>
    <col min="12" max="12" width="18" customWidth="1"/>
  </cols>
  <sheetData>
    <row r="1" spans="1:12" s="99" customFormat="1" ht="37.15" customHeight="1" x14ac:dyDescent="0.3">
      <c r="A1" s="123" t="s">
        <v>213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2" x14ac:dyDescent="0.3">
      <c r="A2" s="19"/>
      <c r="B2" s="19"/>
      <c r="C2" s="19"/>
      <c r="D2" s="29"/>
      <c r="E2" s="19"/>
      <c r="F2" s="19"/>
      <c r="G2" s="19"/>
      <c r="H2" s="19"/>
      <c r="I2" s="19"/>
      <c r="J2" s="19"/>
      <c r="K2" s="19"/>
      <c r="L2" s="19"/>
    </row>
    <row r="3" spans="1:12" x14ac:dyDescent="0.3">
      <c r="A3" s="19"/>
      <c r="B3" s="49"/>
      <c r="C3" s="48"/>
      <c r="D3" s="19"/>
      <c r="E3" s="19"/>
      <c r="F3" s="19"/>
      <c r="G3" s="19"/>
      <c r="H3" s="19"/>
      <c r="I3" s="19"/>
      <c r="J3" s="19"/>
      <c r="K3" s="19"/>
      <c r="L3" s="19"/>
    </row>
    <row r="4" spans="1:12" x14ac:dyDescent="0.3">
      <c r="A4" s="97"/>
      <c r="B4" s="97" t="s">
        <v>135</v>
      </c>
      <c r="C4" s="97" t="s">
        <v>136</v>
      </c>
      <c r="D4" s="97" t="s">
        <v>137</v>
      </c>
      <c r="E4" s="97" t="s">
        <v>138</v>
      </c>
      <c r="F4" s="97" t="s">
        <v>0</v>
      </c>
      <c r="G4" s="96"/>
      <c r="H4" s="19"/>
      <c r="I4" s="19"/>
      <c r="J4" s="19"/>
      <c r="K4" s="19"/>
      <c r="L4" s="19"/>
    </row>
    <row r="5" spans="1:12" ht="18.75" x14ac:dyDescent="0.3">
      <c r="A5" s="97" t="s">
        <v>139</v>
      </c>
      <c r="B5" s="98">
        <v>1.3637212777881562</v>
      </c>
      <c r="C5" s="98">
        <v>55.090603399962632</v>
      </c>
      <c r="D5" s="98">
        <v>25.200821968989352</v>
      </c>
      <c r="E5" s="98">
        <v>18.344853353259857</v>
      </c>
      <c r="F5" s="98">
        <v>100</v>
      </c>
      <c r="G5" s="96"/>
      <c r="H5" s="19"/>
      <c r="I5" s="47"/>
      <c r="J5" s="19"/>
      <c r="K5" s="19"/>
      <c r="L5" s="19"/>
    </row>
    <row r="6" spans="1:12" x14ac:dyDescent="0.3">
      <c r="A6" s="97" t="s">
        <v>140</v>
      </c>
      <c r="B6" s="98">
        <v>2.3639472890051301</v>
      </c>
      <c r="C6" s="98">
        <v>70.465747912684833</v>
      </c>
      <c r="D6" s="98">
        <v>16.799114777185395</v>
      </c>
      <c r="E6" s="98">
        <v>10.371190021124637</v>
      </c>
      <c r="F6" s="98">
        <v>99.999999999999986</v>
      </c>
      <c r="G6" s="96"/>
      <c r="H6" s="19"/>
      <c r="I6" s="19"/>
      <c r="J6" s="19"/>
      <c r="K6" s="19"/>
      <c r="L6" s="19"/>
    </row>
    <row r="7" spans="1:12" x14ac:dyDescent="0.3">
      <c r="A7" s="97" t="s">
        <v>64</v>
      </c>
      <c r="B7" s="98">
        <v>4.2464408443789887</v>
      </c>
      <c r="C7" s="98">
        <v>84.401080019636723</v>
      </c>
      <c r="D7" s="98">
        <v>9.2292587137947972</v>
      </c>
      <c r="E7" s="98">
        <v>2.1232204221894944</v>
      </c>
      <c r="F7" s="98">
        <v>99.999999999999986</v>
      </c>
      <c r="G7" s="96"/>
      <c r="H7" s="19"/>
      <c r="I7" s="46"/>
      <c r="J7" s="46"/>
      <c r="K7" s="46"/>
      <c r="L7" s="46"/>
    </row>
    <row r="8" spans="1:12" x14ac:dyDescent="0.3">
      <c r="A8" s="19"/>
      <c r="B8" s="19"/>
      <c r="C8" s="29"/>
      <c r="D8" s="29"/>
      <c r="E8" s="19"/>
      <c r="F8" s="19"/>
      <c r="G8" s="19"/>
      <c r="H8" s="19"/>
      <c r="I8" s="19"/>
      <c r="J8" s="19"/>
      <c r="K8" s="19"/>
      <c r="L8" s="19"/>
    </row>
    <row r="9" spans="1:12" x14ac:dyDescent="0.3">
      <c r="A9" s="19"/>
      <c r="B9" s="19"/>
      <c r="C9" s="29"/>
      <c r="D9" s="29"/>
      <c r="E9" s="19"/>
      <c r="F9" s="19"/>
      <c r="G9" s="19"/>
      <c r="H9" s="19"/>
      <c r="I9" s="19"/>
      <c r="J9" s="19"/>
      <c r="K9" s="19"/>
      <c r="L9" s="19"/>
    </row>
    <row r="10" spans="1:12" x14ac:dyDescent="0.3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</row>
    <row r="11" spans="1:12" x14ac:dyDescent="0.3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</row>
    <row r="12" spans="1:12" x14ac:dyDescent="0.3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</row>
    <row r="13" spans="1:12" x14ac:dyDescent="0.3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</row>
    <row r="14" spans="1:12" x14ac:dyDescent="0.3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12" x14ac:dyDescent="0.3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</row>
    <row r="16" spans="1:12" x14ac:dyDescent="0.3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</row>
    <row r="17" spans="1:12" x14ac:dyDescent="0.3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</row>
    <row r="18" spans="1:12" x14ac:dyDescent="0.3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</row>
    <row r="19" spans="1:12" x14ac:dyDescent="0.3">
      <c r="A19" s="106" t="s">
        <v>178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</row>
    <row r="20" spans="1:12" x14ac:dyDescent="0.3">
      <c r="A20" s="96"/>
      <c r="B20" s="96"/>
      <c r="C20" s="96"/>
      <c r="D20" s="96"/>
      <c r="E20" s="96"/>
      <c r="F20" s="96"/>
      <c r="G20" s="96"/>
      <c r="H20" s="19"/>
      <c r="I20" s="19"/>
      <c r="J20" s="19"/>
      <c r="K20" s="19"/>
      <c r="L20" s="19"/>
    </row>
    <row r="21" spans="1:12" x14ac:dyDescent="0.3">
      <c r="H21" s="19"/>
      <c r="I21" s="19"/>
      <c r="J21" s="19"/>
      <c r="K21" s="19"/>
      <c r="L21" s="19"/>
    </row>
    <row r="22" spans="1:12" x14ac:dyDescent="0.3">
      <c r="H22" s="19"/>
      <c r="I22" s="19"/>
      <c r="J22" s="19"/>
      <c r="K22" s="19"/>
      <c r="L22" s="19"/>
    </row>
    <row r="23" spans="1:12" x14ac:dyDescent="0.3">
      <c r="H23" s="19"/>
      <c r="I23" s="19"/>
      <c r="J23" s="19"/>
      <c r="K23" s="19"/>
      <c r="L23" s="19"/>
    </row>
    <row r="24" spans="1:12" x14ac:dyDescent="0.3">
      <c r="H24" s="19"/>
      <c r="I24" s="19"/>
      <c r="J24" s="19"/>
      <c r="K24" s="19"/>
      <c r="L24" s="19"/>
    </row>
    <row r="25" spans="1:12" x14ac:dyDescent="0.3">
      <c r="A25" s="96"/>
      <c r="B25" s="96"/>
      <c r="C25" s="96"/>
      <c r="D25" s="96"/>
      <c r="E25" s="96"/>
      <c r="F25" s="96"/>
      <c r="G25" s="96"/>
      <c r="H25" s="19"/>
      <c r="I25" s="19"/>
      <c r="J25" s="19"/>
      <c r="K25" s="19"/>
      <c r="L25" s="19"/>
    </row>
    <row r="26" spans="1:12" x14ac:dyDescent="0.3">
      <c r="A26" s="54"/>
      <c r="B26" s="54"/>
      <c r="C26" s="54"/>
      <c r="D26" s="54"/>
      <c r="E26" s="54"/>
      <c r="F26" s="55"/>
      <c r="G26" s="55"/>
      <c r="H26" s="55"/>
      <c r="I26" s="54"/>
      <c r="J26" s="54"/>
      <c r="K26" s="54"/>
    </row>
  </sheetData>
  <mergeCells count="1">
    <mergeCell ref="A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14</vt:i4>
      </vt:variant>
      <vt:variant>
        <vt:lpstr>Intervalli denominati</vt:lpstr>
      </vt:variant>
      <vt:variant>
        <vt:i4>3</vt:i4>
      </vt:variant>
    </vt:vector>
  </HeadingPairs>
  <TitlesOfParts>
    <vt:vector size="17" baseType="lpstr">
      <vt:lpstr>Indice </vt:lpstr>
      <vt:lpstr>fig_f1</vt:lpstr>
      <vt:lpstr>tab_f1</vt:lpstr>
      <vt:lpstr>fig_f2</vt:lpstr>
      <vt:lpstr>fig_f3</vt:lpstr>
      <vt:lpstr>fig_f4</vt:lpstr>
      <vt:lpstr>fig_f5</vt:lpstr>
      <vt:lpstr>fig_f6</vt:lpstr>
      <vt:lpstr>fig_f7</vt:lpstr>
      <vt:lpstr>fig_f8</vt:lpstr>
      <vt:lpstr>tab_f2</vt:lpstr>
      <vt:lpstr>fig_f9</vt:lpstr>
      <vt:lpstr>tab_f3</vt:lpstr>
      <vt:lpstr>fig_f10</vt:lpstr>
      <vt:lpstr>fig_f3!Area_stampa</vt:lpstr>
      <vt:lpstr>fig_f8!Area_stampa</vt:lpstr>
      <vt:lpstr>'Indice '!Area_stampa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NANNI2021</cp:lastModifiedBy>
  <dcterms:created xsi:type="dcterms:W3CDTF">2021-01-04T12:26:21Z</dcterms:created>
  <dcterms:modified xsi:type="dcterms:W3CDTF">2024-11-28T11:05:54Z</dcterms:modified>
</cp:coreProperties>
</file>