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405" tabRatio="858"/>
  </bookViews>
  <sheets>
    <sheet name="Indice" sheetId="79" r:id="rId1"/>
    <sheet name="tab_e1" sheetId="49" r:id="rId2"/>
    <sheet name="tab_e2" sheetId="87" r:id="rId3"/>
    <sheet name="tab_e3" sheetId="6" r:id="rId4"/>
    <sheet name="fig_e1" sheetId="27" r:id="rId5"/>
    <sheet name="fig_e2" sheetId="80" r:id="rId6"/>
    <sheet name="tab_e4" sheetId="85" r:id="rId7"/>
    <sheet name="tab_e5" sheetId="3" r:id="rId8"/>
    <sheet name="fig_e3" sheetId="98" r:id="rId9"/>
    <sheet name="tab_e6" sheetId="91" r:id="rId10"/>
    <sheet name="fig_e4" sheetId="88" r:id="rId11"/>
    <sheet name="fig_e5" sheetId="95" r:id="rId12"/>
    <sheet name="tab_e7" sheetId="92" r:id="rId13"/>
    <sheet name="fig_e6" sheetId="89" r:id="rId14"/>
    <sheet name="fig_e7" sheetId="96" r:id="rId15"/>
    <sheet name="tab_e8" sheetId="93" r:id="rId16"/>
    <sheet name="fig_e8" sheetId="52" r:id="rId17"/>
    <sheet name="tab_e9" sheetId="97" r:id="rId18"/>
    <sheet name="fig_e9" sheetId="40" r:id="rId19"/>
    <sheet name="fig_e10" sheetId="99" r:id="rId20"/>
    <sheet name="tab_e10" sheetId="81" r:id="rId21"/>
  </sheets>
  <externalReferences>
    <externalReference r:id="rId22"/>
    <externalReference r:id="rId23"/>
  </externalReferences>
  <definedNames>
    <definedName name="_xlnm._FilterDatabase" localSheetId="11" hidden="1">fig_e5!$A$25:$A$36</definedName>
    <definedName name="_xlnm._FilterDatabase" localSheetId="14" hidden="1">fig_e7!$A$5:$A$16</definedName>
    <definedName name="appo_contatore" localSheetId="10">#REF!</definedName>
    <definedName name="appo_contatore" localSheetId="11">#REF!</definedName>
    <definedName name="appo_contatore" localSheetId="13">#REF!</definedName>
    <definedName name="appo_contatore" localSheetId="14">#REF!</definedName>
    <definedName name="appo_contatore" localSheetId="12">#REF!</definedName>
    <definedName name="appo_contatore" localSheetId="15">#REF!</definedName>
    <definedName name="appo_contatore">#REF!</definedName>
    <definedName name="appoFonte" localSheetId="10">#REF!</definedName>
    <definedName name="appoFonte" localSheetId="11">#REF!</definedName>
    <definedName name="appoFonte" localSheetId="13">#REF!</definedName>
    <definedName name="appoFonte" localSheetId="14">#REF!</definedName>
    <definedName name="appoFonte" localSheetId="12">#REF!</definedName>
    <definedName name="appoFonte" localSheetId="15">#REF!</definedName>
    <definedName name="appoFonte">#REF!</definedName>
    <definedName name="appoTitolo" localSheetId="10">#REF!</definedName>
    <definedName name="appoTitolo" localSheetId="11">#REF!</definedName>
    <definedName name="appoTitolo" localSheetId="13">#REF!</definedName>
    <definedName name="appoTitolo" localSheetId="14">#REF!</definedName>
    <definedName name="appoTitolo" localSheetId="12">#REF!</definedName>
    <definedName name="appoTitolo" localSheetId="15">#REF!</definedName>
    <definedName name="appoTitolo">#REF!</definedName>
    <definedName name="_xlnm.Print_Area" localSheetId="0">Indice!$A$3:$B$28</definedName>
    <definedName name="box" localSheetId="10">#REF!</definedName>
    <definedName name="box" localSheetId="11">#REF!</definedName>
    <definedName name="box" localSheetId="13">#REF!</definedName>
    <definedName name="box" localSheetId="14">#REF!</definedName>
    <definedName name="box" localSheetId="12">#REF!</definedName>
    <definedName name="box" localSheetId="15">#REF!</definedName>
    <definedName name="box">#REF!</definedName>
    <definedName name="Fonte" localSheetId="10">#REF!</definedName>
    <definedName name="Fonte" localSheetId="11">#REF!</definedName>
    <definedName name="Fonte" localSheetId="13">#REF!</definedName>
    <definedName name="Fonte" localSheetId="14">#REF!</definedName>
    <definedName name="Fonte" localSheetId="12">#REF!</definedName>
    <definedName name="Fonte" localSheetId="15">#REF!</definedName>
    <definedName name="Fonte">#REF!</definedName>
    <definedName name="fonte1">[1]APRE!$H$1:$H$2</definedName>
    <definedName name="InputDir" localSheetId="10">#REF!</definedName>
    <definedName name="InputDir" localSheetId="11">#REF!</definedName>
    <definedName name="InputDir" localSheetId="13">#REF!</definedName>
    <definedName name="InputDir" localSheetId="14">#REF!</definedName>
    <definedName name="InputDir" localSheetId="12">#REF!</definedName>
    <definedName name="InputDir" localSheetId="15">#REF!</definedName>
    <definedName name="InputDir">#REF!</definedName>
    <definedName name="Lcolonna1" localSheetId="10">#REF!</definedName>
    <definedName name="Lcolonna1" localSheetId="11">#REF!</definedName>
    <definedName name="Lcolonna1" localSheetId="13">#REF!</definedName>
    <definedName name="Lcolonna1" localSheetId="14">#REF!</definedName>
    <definedName name="Lcolonna1" localSheetId="12">#REF!</definedName>
    <definedName name="Lcolonna1" localSheetId="15">#REF!</definedName>
    <definedName name="Lcolonna1">#REF!</definedName>
    <definedName name="nota4" localSheetId="10">[2]Note!#REF!</definedName>
    <definedName name="nota4" localSheetId="11">[2]Note!#REF!</definedName>
    <definedName name="nota4" localSheetId="13">[2]Note!#REF!</definedName>
    <definedName name="nota4" localSheetId="14">[2]Note!#REF!</definedName>
    <definedName name="nota4" localSheetId="12">[2]Note!#REF!</definedName>
    <definedName name="nota4" localSheetId="15">[2]Note!#REF!</definedName>
    <definedName name="nota4">[2]Note!#REF!</definedName>
    <definedName name="numtestata" localSheetId="10">#REF!</definedName>
    <definedName name="numtestata" localSheetId="11">#REF!</definedName>
    <definedName name="numtestata" localSheetId="13">#REF!</definedName>
    <definedName name="numtestata" localSheetId="14">#REF!</definedName>
    <definedName name="numtestata" localSheetId="12">#REF!</definedName>
    <definedName name="numtestata" localSheetId="15">#REF!</definedName>
    <definedName name="numtestata">#REF!</definedName>
    <definedName name="OuputDir" localSheetId="10">#REF!</definedName>
    <definedName name="OuputDir" localSheetId="11">#REF!</definedName>
    <definedName name="OuputDir" localSheetId="13">#REF!</definedName>
    <definedName name="OuputDir" localSheetId="14">#REF!</definedName>
    <definedName name="OuputDir" localSheetId="12">#REF!</definedName>
    <definedName name="OuputDir" localSheetId="15">#REF!</definedName>
    <definedName name="OuputDir">#REF!</definedName>
    <definedName name="OutputDir" localSheetId="10">#REF!</definedName>
    <definedName name="OutputDir" localSheetId="11">#REF!</definedName>
    <definedName name="OutputDir" localSheetId="13">#REF!</definedName>
    <definedName name="OutputDir" localSheetId="14">#REF!</definedName>
    <definedName name="OutputDir" localSheetId="12">#REF!</definedName>
    <definedName name="OutputDir" localSheetId="15">#REF!</definedName>
    <definedName name="OutputDir">#REF!</definedName>
  </definedNames>
  <calcPr calcId="162913"/>
</workbook>
</file>

<file path=xl/calcChain.xml><?xml version="1.0" encoding="utf-8"?>
<calcChain xmlns="http://schemas.openxmlformats.org/spreadsheetml/2006/main">
  <c r="C7" i="87" l="1"/>
  <c r="D7" i="87"/>
  <c r="E7" i="87"/>
  <c r="F7" i="87"/>
  <c r="G7" i="87"/>
  <c r="H7" i="87"/>
  <c r="I7" i="87"/>
  <c r="J7" i="87"/>
  <c r="K7" i="87"/>
  <c r="L7" i="87"/>
  <c r="M7" i="87"/>
  <c r="B7" i="87"/>
  <c r="C48" i="92" l="1"/>
  <c r="C47" i="92"/>
  <c r="B24" i="3" l="1"/>
  <c r="C24" i="3"/>
  <c r="D24" i="3"/>
  <c r="E24" i="3"/>
  <c r="F24" i="3"/>
  <c r="B25" i="3"/>
  <c r="C25" i="3"/>
  <c r="D25" i="3"/>
  <c r="E25" i="3"/>
  <c r="F25" i="3"/>
  <c r="B26" i="3"/>
  <c r="C26" i="3"/>
  <c r="D26" i="3"/>
  <c r="E26" i="3"/>
  <c r="F26" i="3"/>
  <c r="B27" i="3"/>
  <c r="C27" i="3"/>
  <c r="D27" i="3"/>
  <c r="E27" i="3"/>
  <c r="F27" i="3"/>
  <c r="B28" i="3"/>
  <c r="C28" i="3"/>
  <c r="D28" i="3"/>
  <c r="E28" i="3"/>
  <c r="F28" i="3"/>
  <c r="B29" i="3"/>
  <c r="C29" i="3"/>
  <c r="D29" i="3"/>
  <c r="E29" i="3"/>
  <c r="F29" i="3"/>
  <c r="B30" i="3"/>
  <c r="C30" i="3"/>
  <c r="D30" i="3"/>
  <c r="E30" i="3"/>
  <c r="F30" i="3"/>
  <c r="B31" i="3"/>
  <c r="C31" i="3"/>
  <c r="D31" i="3"/>
  <c r="E31" i="3"/>
  <c r="F31" i="3"/>
  <c r="C23" i="3"/>
  <c r="D23" i="3"/>
  <c r="E23" i="3"/>
  <c r="F23" i="3"/>
  <c r="B23" i="3"/>
  <c r="C11" i="3"/>
  <c r="D11" i="3"/>
  <c r="E11" i="3"/>
  <c r="F11" i="3"/>
  <c r="B11" i="3"/>
  <c r="C21" i="3"/>
  <c r="D21" i="3"/>
  <c r="E21" i="3"/>
  <c r="F21" i="3"/>
  <c r="B21" i="3"/>
  <c r="C7" i="85" l="1"/>
  <c r="D7" i="85"/>
  <c r="E7" i="85"/>
  <c r="F7" i="85"/>
  <c r="B7" i="85"/>
  <c r="G4" i="85"/>
  <c r="G5" i="85"/>
  <c r="G6" i="85"/>
  <c r="G3" i="85"/>
  <c r="G7" i="85" l="1"/>
  <c r="D47" i="92" l="1"/>
  <c r="D48" i="92" s="1"/>
  <c r="E47" i="92"/>
  <c r="E48" i="92" s="1"/>
  <c r="F47" i="92"/>
  <c r="F48" i="92" s="1"/>
  <c r="G47" i="92"/>
  <c r="G48" i="92" s="1"/>
  <c r="H47" i="92"/>
  <c r="H48" i="92" s="1"/>
  <c r="B26" i="79" l="1"/>
  <c r="B11" i="79" l="1"/>
  <c r="C16" i="88" l="1"/>
  <c r="D16" i="88"/>
  <c r="B16" i="88"/>
  <c r="I13" i="49" l="1"/>
  <c r="H13" i="49"/>
  <c r="G13" i="49"/>
  <c r="F13" i="49"/>
  <c r="E13" i="49"/>
  <c r="D13" i="49"/>
  <c r="C13" i="49"/>
  <c r="B13" i="49"/>
  <c r="J12" i="49"/>
  <c r="I12" i="49"/>
  <c r="H12" i="49"/>
  <c r="G12" i="49"/>
  <c r="F12" i="49"/>
  <c r="E12" i="49"/>
  <c r="D12" i="49"/>
  <c r="C12" i="49"/>
  <c r="B12" i="49"/>
  <c r="J11" i="49"/>
  <c r="I11" i="49"/>
  <c r="H11" i="49"/>
  <c r="G11" i="49"/>
  <c r="F11" i="49"/>
  <c r="E11" i="49"/>
  <c r="D11" i="49"/>
  <c r="C11" i="49"/>
  <c r="B11" i="49"/>
  <c r="J10" i="49"/>
  <c r="I10" i="49"/>
  <c r="H10" i="49"/>
  <c r="G10" i="49"/>
  <c r="F10" i="49"/>
  <c r="E10" i="49"/>
  <c r="D10" i="49"/>
  <c r="C10" i="49"/>
  <c r="B10" i="49"/>
  <c r="J9" i="49"/>
  <c r="I9" i="49"/>
  <c r="H9" i="49"/>
  <c r="G9" i="49"/>
  <c r="F9" i="49"/>
  <c r="E9" i="49"/>
  <c r="D9" i="49"/>
  <c r="C9" i="49"/>
  <c r="B9" i="49"/>
  <c r="B24" i="79" l="1"/>
  <c r="B22" i="79" l="1"/>
  <c r="B21" i="79"/>
  <c r="B20" i="79"/>
  <c r="B19" i="79"/>
  <c r="B18" i="79"/>
  <c r="B17" i="79"/>
  <c r="B15" i="79" l="1"/>
  <c r="F14" i="6" l="1"/>
  <c r="E14" i="6"/>
  <c r="D14" i="6"/>
  <c r="C14" i="6"/>
  <c r="B14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B12" i="6"/>
  <c r="B13" i="6"/>
  <c r="C12" i="6"/>
  <c r="C13" i="6"/>
  <c r="D12" i="6"/>
  <c r="D13" i="6"/>
  <c r="E12" i="6"/>
  <c r="E13" i="6"/>
  <c r="F13" i="6"/>
  <c r="F12" i="6"/>
  <c r="B14" i="79" l="1"/>
  <c r="B25" i="79"/>
  <c r="B16" i="79"/>
  <c r="B28" i="79"/>
  <c r="B8" i="79"/>
  <c r="B7" i="79"/>
  <c r="B6" i="79" l="1"/>
  <c r="B12" i="79"/>
  <c r="B9" i="79"/>
  <c r="B10" i="79"/>
</calcChain>
</file>

<file path=xl/sharedStrings.xml><?xml version="1.0" encoding="utf-8"?>
<sst xmlns="http://schemas.openxmlformats.org/spreadsheetml/2006/main" count="555" uniqueCount="326">
  <si>
    <t>Piemonte</t>
  </si>
  <si>
    <t>TOTALE</t>
  </si>
  <si>
    <t>Totale</t>
  </si>
  <si>
    <t>Maschi</t>
  </si>
  <si>
    <t>Femmine</t>
  </si>
  <si>
    <t>VC</t>
  </si>
  <si>
    <t>CN</t>
  </si>
  <si>
    <t>AT</t>
  </si>
  <si>
    <t>Licei</t>
  </si>
  <si>
    <t>Istituti Tecnici</t>
  </si>
  <si>
    <t>-</t>
  </si>
  <si>
    <t>Torino</t>
  </si>
  <si>
    <t>Vercelli</t>
  </si>
  <si>
    <t>Novara</t>
  </si>
  <si>
    <t>Cuneo</t>
  </si>
  <si>
    <t>Asti</t>
  </si>
  <si>
    <t>Alessandria</t>
  </si>
  <si>
    <t>Biella</t>
  </si>
  <si>
    <t>variazioni percentuali</t>
  </si>
  <si>
    <t>totale</t>
  </si>
  <si>
    <t>MASCHI</t>
  </si>
  <si>
    <t>FEMMINE</t>
  </si>
  <si>
    <t>I</t>
  </si>
  <si>
    <t>II</t>
  </si>
  <si>
    <t>III</t>
  </si>
  <si>
    <t>IV</t>
  </si>
  <si>
    <t>V</t>
  </si>
  <si>
    <t>VCO</t>
  </si>
  <si>
    <t>Val.ass.</t>
  </si>
  <si>
    <t>PIEM</t>
  </si>
  <si>
    <t>00/01</t>
  </si>
  <si>
    <t>01/02</t>
  </si>
  <si>
    <t>02/03</t>
  </si>
  <si>
    <t>03/04</t>
  </si>
  <si>
    <t>04/05</t>
  </si>
  <si>
    <t>05/06</t>
  </si>
  <si>
    <t>I anno</t>
  </si>
  <si>
    <t>II anno</t>
  </si>
  <si>
    <t>III anno</t>
  </si>
  <si>
    <t>IV anno</t>
  </si>
  <si>
    <t>V anno</t>
  </si>
  <si>
    <t>06/07</t>
  </si>
  <si>
    <t>Verbano C.O.</t>
  </si>
  <si>
    <t>07/08</t>
  </si>
  <si>
    <t>Val. Ass.</t>
  </si>
  <si>
    <t>Fonte: Rilevazione Scolastica della Regione Piemonte. Elaborazioni Ires</t>
  </si>
  <si>
    <t>08/09</t>
  </si>
  <si>
    <t>dati per grafico</t>
  </si>
  <si>
    <t>09/10</t>
  </si>
  <si>
    <t>10/11</t>
  </si>
  <si>
    <t>Val. %</t>
  </si>
  <si>
    <t>2011/12</t>
  </si>
  <si>
    <t xml:space="preserve">Licei </t>
  </si>
  <si>
    <t>11/12</t>
  </si>
  <si>
    <t xml:space="preserve">Totale </t>
  </si>
  <si>
    <t>2012/13</t>
  </si>
  <si>
    <t>12/13</t>
  </si>
  <si>
    <t>→</t>
  </si>
  <si>
    <t>percorsi IeFP presso agenzie formative</t>
  </si>
  <si>
    <t>Agro-alimentare</t>
  </si>
  <si>
    <t>Meccanica, impianti e costruzioni</t>
  </si>
  <si>
    <t>Servizi alla persona</t>
  </si>
  <si>
    <t>Servizi commerciali</t>
  </si>
  <si>
    <t>Turismo e sport</t>
  </si>
  <si>
    <t>2013/14</t>
  </si>
  <si>
    <t>13/14</t>
  </si>
  <si>
    <t>Percorsi IeFP in agenzie formative</t>
  </si>
  <si>
    <t>Istituti professionali</t>
  </si>
  <si>
    <t>Istituti tecnici</t>
  </si>
  <si>
    <t>Totale per anno di corso frequentato</t>
  </si>
  <si>
    <t>2014/15</t>
  </si>
  <si>
    <t>Totale complessivo</t>
  </si>
  <si>
    <t>14/15</t>
  </si>
  <si>
    <t>Liceo artistico</t>
  </si>
  <si>
    <t>Liceo linguistico</t>
  </si>
  <si>
    <t>Liceo musicale e coreutico</t>
  </si>
  <si>
    <t>Liceo scientifico</t>
  </si>
  <si>
    <t>Liceo scienze umane</t>
  </si>
  <si>
    <t>Allievi nel secondo ciclo</t>
  </si>
  <si>
    <t xml:space="preserve">Istituti professionali </t>
  </si>
  <si>
    <t>2015/16</t>
  </si>
  <si>
    <t>classi</t>
  </si>
  <si>
    <t>15/16</t>
  </si>
  <si>
    <t>Secondaria di I grado</t>
  </si>
  <si>
    <t>Secondaria di II grado</t>
  </si>
  <si>
    <t>2016/17</t>
  </si>
  <si>
    <t>16/17</t>
  </si>
  <si>
    <t>14 anni</t>
  </si>
  <si>
    <t>15 anni</t>
  </si>
  <si>
    <t>16 anni</t>
  </si>
  <si>
    <t>17 anni</t>
  </si>
  <si>
    <t>18 anni</t>
  </si>
  <si>
    <t>Liceo classico</t>
  </si>
  <si>
    <t>2017/18</t>
  </si>
  <si>
    <t>iscritti</t>
  </si>
  <si>
    <t>Cultura, informazione e tecnologie informatiche</t>
  </si>
  <si>
    <t>Manifatturiera e Artigianato</t>
  </si>
  <si>
    <t>Nota: i dati dei percorsi IeFP sono interrogabili all'indirizzo http://www.sisform.piemonte.it/focus-percorsi-iefp</t>
  </si>
  <si>
    <t>17/18</t>
  </si>
  <si>
    <t xml:space="preserve">AL </t>
  </si>
  <si>
    <t xml:space="preserve">BI </t>
  </si>
  <si>
    <t xml:space="preserve">NO </t>
  </si>
  <si>
    <t xml:space="preserve">TO </t>
  </si>
  <si>
    <t xml:space="preserve">Istituti Tecnici </t>
  </si>
  <si>
    <t xml:space="preserve">Percorsi IeFP in agenzie formative </t>
  </si>
  <si>
    <t>Fonte: Rilevazione Scolastica e Database Mon.V.I.S.O della Regione Piemonte, elaborazioni IRES</t>
  </si>
  <si>
    <t>Nota: corsi diurni e serali, scuole statali e non statali</t>
  </si>
  <si>
    <t>Fonte: Rilevazione Scolastica della Regione Piemonte, elaborazioni IRES</t>
  </si>
  <si>
    <t>2018/19</t>
  </si>
  <si>
    <t>Fonte: Database Mon.V.I.S.O della Regione Piemonte, elaborazioni IRES</t>
  </si>
  <si>
    <t>18/19</t>
  </si>
  <si>
    <t>Fonte: Rilevazione Scolastica e Database Mon.V.I.S.O della Regione Piemonte, ISTAT, elaborazioni IRES</t>
  </si>
  <si>
    <t>99/00</t>
  </si>
  <si>
    <t>Fig. E.1  Contributo degli studenti con cittadinanza straniera all'andamento degli iscritti nella scuola secondaria di II grado</t>
  </si>
  <si>
    <t>iscritti totali (cittadinanza italiana e cittadinanza straniera)</t>
  </si>
  <si>
    <t>iscritti con cittadinanza italiana</t>
  </si>
  <si>
    <t>Fonte: Rilevazione Scolastica della Regione Piemonte. Elaborazioni IRES</t>
  </si>
  <si>
    <t>Secondo ciclo totale</t>
  </si>
  <si>
    <t>Percorsi IeFP in Agenzie formative</t>
  </si>
  <si>
    <t>Nota: i percorsi IeFP realizzati nella scuola superiore sono compresi tra gli iscritti degli Istituti professionali; corsi diurni e serali, scuole statali e non statali</t>
  </si>
  <si>
    <t>Liceo scientifico opz. Scienze applicate</t>
  </si>
  <si>
    <t>Liceo scientifico opz. Sportivo</t>
  </si>
  <si>
    <t>Liceo scienze umane opz. Economico sociale</t>
  </si>
  <si>
    <t>Liceo ordinamento estero</t>
  </si>
  <si>
    <t>2019/20</t>
  </si>
  <si>
    <t>(*) Le aree professionali sono individuate a partire dalla classificazione delle Aree Economico Professionali elaborata sulla base della traduzione italiana delle nomenclature statistiche delle attività economiche (NACE-ATECO) e della classificazione delle professioni (ISCO-CP/NUP), con l’obiettivo di costituire un riferimento al mondo economico e del lavoro. Allegato 1 all’Accordo in Conferenza Unificata del 27 luglio 2011.</t>
  </si>
  <si>
    <r>
      <rPr>
        <sz val="14"/>
        <rFont val="Century Gothic"/>
        <family val="2"/>
      </rPr>
      <t>Sezione statistica E: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</si>
  <si>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D - Manutenzione e assistenza tecnica</t>
  </si>
  <si>
    <t>F - Servizi commerciali</t>
  </si>
  <si>
    <t>I - Servizi per la sanità e l'assistenza sociale</t>
  </si>
  <si>
    <t>19/20</t>
  </si>
  <si>
    <t>Liceo</t>
  </si>
  <si>
    <t>Artistico - Biennio comune</t>
  </si>
  <si>
    <t>Artistico - Architettura e ambiente</t>
  </si>
  <si>
    <t>Artistico - Arti figurative</t>
  </si>
  <si>
    <t>Artistico - Audiovisivo multimedia</t>
  </si>
  <si>
    <t>Artistico - Design</t>
  </si>
  <si>
    <t>Artistico - Grafica</t>
  </si>
  <si>
    <t>Artistico - Scenografia</t>
  </si>
  <si>
    <t>Artistico - Totale</t>
  </si>
  <si>
    <t>Classico</t>
  </si>
  <si>
    <t>Classico (4 anni)</t>
  </si>
  <si>
    <t>Classico - Totale</t>
  </si>
  <si>
    <t>Linguistico</t>
  </si>
  <si>
    <t>Linguistico (4 anni)</t>
  </si>
  <si>
    <t>Linguistico -Totale</t>
  </si>
  <si>
    <t>Musicale e coreutico - sez. musicale</t>
  </si>
  <si>
    <t>Musicale e coreutico - sez. coreutica</t>
  </si>
  <si>
    <t>Musicale e coreutico - Totale</t>
  </si>
  <si>
    <t xml:space="preserve">Scientifico   </t>
  </si>
  <si>
    <t>Scientifico (4 anni)</t>
  </si>
  <si>
    <t>Scientifico - sportivo</t>
  </si>
  <si>
    <t>Scientifico - scienze applicate</t>
  </si>
  <si>
    <t>Scientifico - scienze applicate (4 anni)</t>
  </si>
  <si>
    <t>Scientifico - Totale</t>
  </si>
  <si>
    <t>Scienze umane</t>
  </si>
  <si>
    <t>Scienze umane - economico sociale</t>
  </si>
  <si>
    <t>Scienze umane - Totale</t>
  </si>
  <si>
    <t>Totale licei diurni</t>
  </si>
  <si>
    <t>Licei ordinamento estero (4 anni)</t>
  </si>
  <si>
    <t>Nota: in ordine decrescente per numerosità nell'anno più recente</t>
  </si>
  <si>
    <t>Indirizzo</t>
  </si>
  <si>
    <t>Articolazioni/opzioni</t>
  </si>
  <si>
    <t>Amministrazione, finanza e marketing</t>
  </si>
  <si>
    <t>Biennio comune</t>
  </si>
  <si>
    <t>Relazioni internazionali per il marketing</t>
  </si>
  <si>
    <t>Sistemi informativi aziendali</t>
  </si>
  <si>
    <t>Turismo</t>
  </si>
  <si>
    <t>Totale Settore economico</t>
  </si>
  <si>
    <t>Meccanica e meccatronica</t>
  </si>
  <si>
    <t>Energia</t>
  </si>
  <si>
    <t>Trasporti e logistica</t>
  </si>
  <si>
    <t>Logistica</t>
  </si>
  <si>
    <t>Conduzione del mezzo</t>
  </si>
  <si>
    <t>Elettronica ed elettrotecnica</t>
  </si>
  <si>
    <t>Elettronica</t>
  </si>
  <si>
    <t>Informatica e telecomunicazioni</t>
  </si>
  <si>
    <t>Informatica</t>
  </si>
  <si>
    <t>Telecomunicazioni</t>
  </si>
  <si>
    <t>Grafica e comunicazione</t>
  </si>
  <si>
    <t>Chimica, materiali e biotecnologie</t>
  </si>
  <si>
    <t>Biotecnologie sanitarie</t>
  </si>
  <si>
    <t>Biotecnologie ambientali</t>
  </si>
  <si>
    <t>Sistema moda</t>
  </si>
  <si>
    <t>Tessile, abbigliamento e moda</t>
  </si>
  <si>
    <t>Gestione dell'ambiente e del territorio</t>
  </si>
  <si>
    <t>Costruzioni, ambiente e territorio</t>
  </si>
  <si>
    <t>Totale Settore tecnologico</t>
  </si>
  <si>
    <t>Agraria, agroalimentare e agroindustria</t>
  </si>
  <si>
    <t>Meccanica, meccatronica ed energia</t>
  </si>
  <si>
    <t>A - Agricoltura e sviluppo rurale</t>
  </si>
  <si>
    <t>C - Industria e artigianato per il made in Italy</t>
  </si>
  <si>
    <t>E - Gestione delle acque e risanamento ambientale</t>
  </si>
  <si>
    <t>G - Enogastronomia e ospitalità alberghiera</t>
  </si>
  <si>
    <t>H - Servizi culturali e di spettacolo</t>
  </si>
  <si>
    <t>L - arti ausiliarie prof. sanitarie: Odontotecnico</t>
  </si>
  <si>
    <t>Iscritti complessivi nel secondo ciclo</t>
  </si>
  <si>
    <t>Iscritti nei percorsi diurni della scuola secondaria di II grado</t>
  </si>
  <si>
    <t>Iscritti nei percorsi serali della scuola secondaria di II grado</t>
  </si>
  <si>
    <t>Iscritti nei percorsi IeFP</t>
  </si>
  <si>
    <t>Licei ordinamento estero</t>
  </si>
  <si>
    <t>Quota Fem.</t>
  </si>
  <si>
    <t xml:space="preserve">Nota: in ordine decrescente per numerosità </t>
  </si>
  <si>
    <t>Settore economico</t>
  </si>
  <si>
    <t>Settore tecnologico</t>
  </si>
  <si>
    <t>Iscritti ai corsi serali e preserali</t>
  </si>
  <si>
    <t>Distribuzione % nelle province</t>
  </si>
  <si>
    <t>Incidenza % sul totale iscritti</t>
  </si>
  <si>
    <t>per grafico</t>
  </si>
  <si>
    <t>%</t>
  </si>
  <si>
    <t>Sesso</t>
  </si>
  <si>
    <t>Cittadinanza</t>
  </si>
  <si>
    <t xml:space="preserve">Italiani </t>
  </si>
  <si>
    <t>Stranieri</t>
  </si>
  <si>
    <t>Età</t>
  </si>
  <si>
    <t>16-18 anni</t>
  </si>
  <si>
    <t>19-21 anni</t>
  </si>
  <si>
    <t>22 anni e più</t>
  </si>
  <si>
    <t>Tasso di scolarizzazione 
per genere</t>
  </si>
  <si>
    <t>Tasso di scolarizzazione per singolo anno di età</t>
  </si>
  <si>
    <t>2020/21</t>
  </si>
  <si>
    <t>20/21</t>
  </si>
  <si>
    <t>Nota: Quota di iscritti in età 14-18 anni nella secondaria di I grado e nei percorsi del secondo ciclo sulla popolazione residente nella medesima fascia di età al 31 dicembre 2020</t>
  </si>
  <si>
    <t>Nota: scuole statali e non statali</t>
  </si>
  <si>
    <t xml:space="preserve">Tab. E.3 Scuola secondaria di II grado: evoluzione del numero di iscritti per provincia </t>
  </si>
  <si>
    <t>Nota: i percorsi IeFP realizzati nella scuola superiore sono compresi tra gli iscritti degli Istituti professionali; scuole statali e non statali</t>
  </si>
  <si>
    <t>Indirizzi</t>
  </si>
  <si>
    <t>Produzione e trasformazione (4 anni)</t>
  </si>
  <si>
    <t>Produzioni e trasformazioni</t>
  </si>
  <si>
    <t>Viticoltura ed enologia</t>
  </si>
  <si>
    <t xml:space="preserve">Chimica e materiali </t>
  </si>
  <si>
    <t>Costruzione, ambiente e territorio</t>
  </si>
  <si>
    <t xml:space="preserve">Costruzione ambiente e territorio </t>
  </si>
  <si>
    <t xml:space="preserve">Automazione </t>
  </si>
  <si>
    <t xml:space="preserve">Elettrotecnica </t>
  </si>
  <si>
    <t>Tecnologie materie plastiche (opz)</t>
  </si>
  <si>
    <t>Totale percorsi diurni degli istituti tecnici</t>
  </si>
  <si>
    <t>(*) gli iscritti al sesto anno di Enotecnico - corso per diplomati dell'indiirzzo agrario - sono conteggiati tra gli iscritti in quinta classe</t>
  </si>
  <si>
    <t xml:space="preserve">C - Industria e artigianato per il Made in Italy </t>
  </si>
  <si>
    <t>E- gestione acque e risanamento ambientale</t>
  </si>
  <si>
    <t>G - Enograstronomia e ospitalità alberghiera</t>
  </si>
  <si>
    <t>H - Servizi culturali e spettacolo</t>
  </si>
  <si>
    <t>M - Arti ausiliarie professioni sanitarie: ottico</t>
  </si>
  <si>
    <r>
      <t xml:space="preserve">Fig. E.3 Andamento degli iscritti nei </t>
    </r>
    <r>
      <rPr>
        <b/>
        <sz val="11"/>
        <rFont val="Century Gothic"/>
        <family val="2"/>
      </rPr>
      <t>corsi diurni</t>
    </r>
    <r>
      <rPr>
        <sz val="11"/>
        <rFont val="Century Gothic"/>
        <family val="2"/>
      </rPr>
      <t xml:space="preserve"> della scuola secondaria di II grado, ultimo decennio</t>
    </r>
  </si>
  <si>
    <t>2008/09</t>
  </si>
  <si>
    <t>2009/10</t>
  </si>
  <si>
    <t>2010/11</t>
  </si>
  <si>
    <t>Iscritti serali</t>
  </si>
  <si>
    <t>Dati per grafico</t>
  </si>
  <si>
    <t>Fig. E.10 Andamento degli iscritti ai corsi serali nella scuola secondaria di II grado, in Piemonte</t>
  </si>
  <si>
    <t>2021/22</t>
  </si>
  <si>
    <t>Tab. E.2 Secondo ciclo: andamento degli iscritti per filiera e ordine di scuola, in Piemonte</t>
  </si>
  <si>
    <t>21/22</t>
  </si>
  <si>
    <t>Scienze umane - economico sociale (4 anni)</t>
  </si>
  <si>
    <t>ANDAMENTO</t>
  </si>
  <si>
    <t>TOTALE licei percorsi diurni</t>
  </si>
  <si>
    <t>di cui ragazze</t>
  </si>
  <si>
    <t>Quota ragazze</t>
  </si>
  <si>
    <t>I - Servizi per la sanità e l'assistena sociale</t>
  </si>
  <si>
    <t>l - Arti ausiliarie prof. Sanitarie: Odontotecnico</t>
  </si>
  <si>
    <t>M - Arti ausiliarie prof. Sanitarie: Ottico</t>
  </si>
  <si>
    <t>Andamento delle prime classi</t>
  </si>
  <si>
    <t>Enotenico (6 anno; opz))</t>
  </si>
  <si>
    <t>Tecnologie del legno nelle costruzioni (opz)</t>
  </si>
  <si>
    <t>Conduzione del mezzo aereo (opz)</t>
  </si>
  <si>
    <t>Costruzioni aeronautiche (opz)</t>
  </si>
  <si>
    <t>2022/23</t>
  </si>
  <si>
    <t>22/23</t>
  </si>
  <si>
    <t>Liceo scientifico opz. scienze applicate</t>
  </si>
  <si>
    <t>Liceo scienze umane opz. economico sociale</t>
  </si>
  <si>
    <t>Informatica 4 anni</t>
  </si>
  <si>
    <t>Conduzione del mezzo aereo (4 anni; opz.</t>
  </si>
  <si>
    <t>Tab. E.10 Iscritti e classi nei percorsi IeFP in agenzie formative per indirizzo e aree professionali, a.s. 2022/23</t>
  </si>
  <si>
    <t>OPERATORE AGRICOLO</t>
  </si>
  <si>
    <t>OPERATORE DELLE PRODUZIONI ALIMENTARI</t>
  </si>
  <si>
    <t>TECNICO DELLE PRODUZIONI ALIMENTARI</t>
  </si>
  <si>
    <t>OPERATORE GRAFICO</t>
  </si>
  <si>
    <t>OPERATORE INFORMATICO</t>
  </si>
  <si>
    <t>TECNICO GRAFICO</t>
  </si>
  <si>
    <t>TECNICO INFORMATICO</t>
  </si>
  <si>
    <t>OPERATORE ALLE LAVORAZIONI DELL'ORO E DEI METALLI PREZIOSI</t>
  </si>
  <si>
    <t>OPERATORE DEL LEGNO</t>
  </si>
  <si>
    <t>OPERATORE DELL'ABBIGLIAMENTO</t>
  </si>
  <si>
    <t>TECNICO DELL'ABBIGLIAMENTO</t>
  </si>
  <si>
    <t>OPERATORE ALLA RIPARAZIONE DEI VEICOLI A MOTORE</t>
  </si>
  <si>
    <t>OPERATORE EDILE</t>
  </si>
  <si>
    <t>OPERATORE ELETTRICO</t>
  </si>
  <si>
    <t>OPERATORE MECCANICO</t>
  </si>
  <si>
    <t>OPERATORE TERMOIDRAULICO</t>
  </si>
  <si>
    <t>TECNICO DELLE ENERGIE RINNOVABILI</t>
  </si>
  <si>
    <t>TECNICO ELETTRICO</t>
  </si>
  <si>
    <t>TECNICO MODELLAZIONE E FABBRICAZIONE DIGITALE</t>
  </si>
  <si>
    <t>TECNICO PER LA PROGRAMMAZIONE E GESTIONE DI IMPIANTI DI PRODUZIONE</t>
  </si>
  <si>
    <t>TECNICO PER L'AUTOMAZIONE INDUSTRIALE</t>
  </si>
  <si>
    <t>TECNICO RIPARATORE DEI VEICOLI A MOTORE</t>
  </si>
  <si>
    <t>OPERATORE DEL BENESSERE</t>
  </si>
  <si>
    <t>TECNICO DEI TRATTAMENTI ESTETICI</t>
  </si>
  <si>
    <t>TECNICO DELL'ACCONCIATURA</t>
  </si>
  <si>
    <t>OPERATORE AI SERVIZI DI IMPRESA</t>
  </si>
  <si>
    <t>OPERATORE AI SERVIZI DI VENDITA</t>
  </si>
  <si>
    <t>OPERATORE DEI SISTEMI E DEI SERVIZI LOGISTICI</t>
  </si>
  <si>
    <t>TECNICO COMMERCIALE DELLE VENDITE</t>
  </si>
  <si>
    <t>TECNICO DEI SERVIZI DI IMPRESA</t>
  </si>
  <si>
    <t>OPERATORE AI SERVIZI DI PROMOZIONE E ACCOGLIENZA</t>
  </si>
  <si>
    <t>OPERATORE DELLA RISTORAZIONE</t>
  </si>
  <si>
    <t>TECNICO DEI SERVIZI DI PROMOZIONE E ACCOGLIENZA</t>
  </si>
  <si>
    <t>TECNICO DEI SERVIZI DI SALA-BAR</t>
  </si>
  <si>
    <t>TECNICO DI CUCINA</t>
  </si>
  <si>
    <t>Osservatorio Istruzione e formazione professionale. Piemonte 2024</t>
  </si>
  <si>
    <t>Ultimo aggiornamento 20 novembre 2024</t>
  </si>
  <si>
    <t>Tab. E.1 Secondo ciclo: iscritti per filiera e ordine di scuola, per provincia. A.s. 2022/23</t>
  </si>
  <si>
    <t>Fig. E.2 Tasso di scolarizzazione degli adolescenti nella fascia di età 14-18 anni, per sesso, livello di scuola  e filiera (scuola, agenzie formative), a.s. 2022/23</t>
  </si>
  <si>
    <r>
      <t xml:space="preserve">Tab. E.4 Iscritti nei percorsi </t>
    </r>
    <r>
      <rPr>
        <b/>
        <sz val="11"/>
        <color theme="1" tint="0.249977111117893"/>
        <rFont val="Century Gothic"/>
        <family val="2"/>
      </rPr>
      <t>diurni</t>
    </r>
    <r>
      <rPr>
        <sz val="11"/>
        <color theme="1" tint="0.249977111117893"/>
        <rFont val="Century Gothic"/>
        <family val="2"/>
      </rPr>
      <t xml:space="preserve"> della scuola secondaria di II grado e nei percorsi IeFP in agenzie formative, per anno di corso, a.s. 2022/23</t>
    </r>
  </si>
  <si>
    <r>
      <t xml:space="preserve">Tab. E.5 Percorsi </t>
    </r>
    <r>
      <rPr>
        <b/>
        <sz val="11"/>
        <color theme="1" tint="0.34998626667073579"/>
        <rFont val="Century Gothic"/>
        <family val="2"/>
      </rPr>
      <t>diurni</t>
    </r>
    <r>
      <rPr>
        <sz val="11"/>
        <color theme="1" tint="0.34998626667073579"/>
        <rFont val="Century Gothic"/>
        <family val="2"/>
      </rPr>
      <t xml:space="preserve"> nella scuola secondaria di II grado: iscritti per sesso, anno di corso e provincia, a.s. 2022/23</t>
    </r>
  </si>
  <si>
    <r>
      <t xml:space="preserve">Tab. E.6 Iscritti nei licei per indirizzo e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a.s. 2022/23</t>
    </r>
  </si>
  <si>
    <r>
      <t xml:space="preserve">Fig. E.4 Iscritti nei licei per indirizzo,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aa.ss. 2020/21-2021/22-2022/23</t>
    </r>
  </si>
  <si>
    <t>Fig. E.5 Percentuale di studentesse negli indirizzi liceali, corsi diurni, a.s. 2022/23</t>
  </si>
  <si>
    <r>
      <t xml:space="preserve">Tab. E.7 Iscritti negli indirizzi, articolazioni e opzioni degli istituti tecnici, per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a.s. 2022/23</t>
    </r>
  </si>
  <si>
    <r>
      <t xml:space="preserve">Fig. E.6 Iscritti negli indirizzi degli istituti tecnici,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aa.ss. 2020/21-2021/22-2022/23</t>
    </r>
  </si>
  <si>
    <t>Fig. E.7 Percentuale di studentesse negli indirizzi degli istituti tecnici corsi diurni, a.s. 2022/23</t>
  </si>
  <si>
    <t>Tab. E.8 Iscritti negli istituti professionali per anno di corso, corsi diurni, a.s. 2022/23</t>
  </si>
  <si>
    <t>Fig. E.8 Iscritti nelle prime classi degli istituti professionali, corsi diurni, confronto aa.ss. 2020/21-2021/22-2022/23</t>
  </si>
  <si>
    <t>Tab. E.9 Iscritti ai corsi serali e preserali nella secondaria di II grado, valori assoluti e percentuali, a.s. 2022/23</t>
  </si>
  <si>
    <t>Fig. E.9  Caratteristiche socio-anagrafiche degli iscritti ai corsi serali e preserali, valori %  a.s. 2022/23</t>
  </si>
  <si>
    <t>Aree</t>
  </si>
  <si>
    <t>Denominazione del 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</si>
</sst>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_(* #,##0_);_(* \(#,##0\);_(* &quot;-&quot;_);_(@_)"/>
    <numFmt numFmtId="169" formatCode="#,##0.0"/>
    <numFmt numFmtId="170" formatCode="_-[$€]\ * #,##0.00_-;\-[$€]\ * #,##0.00_-;_-[$€]\ * &quot;-&quot;??_-;_-@_-"/>
    <numFmt numFmtId="171" formatCode="_-* #,##0_-;\-* #,##0_-;_-* &quot;-&quot;??_-;_-@_-"/>
    <numFmt numFmtId="172" formatCode="#,##0_ ;\-#,##0\ "/>
  </numFmts>
  <fonts count="49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Garamond"/>
      <family val="1"/>
    </font>
    <font>
      <sz val="8"/>
      <name val="Century Gothic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sz val="8"/>
      <color theme="3"/>
      <name val="Century Gothic"/>
      <family val="2"/>
    </font>
    <font>
      <sz val="8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9"/>
      <color theme="1" tint="0.34998626667073579"/>
      <name val="Century Gothic"/>
      <family val="2"/>
    </font>
    <font>
      <b/>
      <i/>
      <sz val="9"/>
      <color theme="1" tint="0.34998626667073579"/>
      <name val="Century Gothic"/>
      <family val="2"/>
    </font>
    <font>
      <sz val="8"/>
      <color theme="1" tint="0.249977111117893"/>
      <name val="Century Gothic"/>
      <family val="2"/>
    </font>
    <font>
      <b/>
      <sz val="8"/>
      <color theme="1" tint="0.249977111117893"/>
      <name val="Century Gothic"/>
      <family val="2"/>
    </font>
    <font>
      <i/>
      <sz val="8"/>
      <color theme="1" tint="0.34998626667073579"/>
      <name val="Century Gothic"/>
      <family val="2"/>
    </font>
    <font>
      <sz val="11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11"/>
      <color theme="1" tint="0.249977111117893"/>
      <name val="Century Gothic"/>
      <family val="2"/>
    </font>
    <font>
      <i/>
      <sz val="10"/>
      <name val="Century Gothic"/>
      <family val="2"/>
    </font>
    <font>
      <i/>
      <sz val="16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sz val="14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sz val="8"/>
      <color theme="1" tint="4.9989318521683403E-2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name val="Century Gothic"/>
      <family val="2"/>
    </font>
    <font>
      <b/>
      <sz val="11"/>
      <color theme="2" tint="-0.749992370372631"/>
      <name val="Century Gothic"/>
      <family val="2"/>
    </font>
    <font>
      <sz val="8"/>
      <name val="Arial"/>
      <family val="2"/>
    </font>
    <font>
      <b/>
      <sz val="14"/>
      <color theme="0"/>
      <name val="Century Gothic"/>
      <family val="2"/>
    </font>
    <font>
      <sz val="8"/>
      <color rgb="FF000000"/>
      <name val="Century Gothic"/>
      <family val="2"/>
    </font>
    <font>
      <i/>
      <sz val="8"/>
      <name val="Century Gothic"/>
      <family val="2"/>
    </font>
    <font>
      <i/>
      <sz val="8"/>
      <name val="Arial"/>
      <family val="2"/>
    </font>
    <font>
      <b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43" fillId="0" borderId="0" applyFont="0" applyFill="0" applyBorder="0" applyAlignment="0" applyProtection="0"/>
  </cellStyleXfs>
  <cellXfs count="174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17" fillId="0" borderId="1" xfId="14" applyFont="1" applyFill="1" applyBorder="1"/>
    <xf numFmtId="0" fontId="17" fillId="0" borderId="0" xfId="0" applyFont="1" applyFill="1"/>
    <xf numFmtId="0" fontId="17" fillId="0" borderId="1" xfId="0" applyFont="1" applyBorder="1"/>
    <xf numFmtId="0" fontId="18" fillId="0" borderId="0" xfId="0" applyFont="1" applyFill="1"/>
    <xf numFmtId="0" fontId="9" fillId="0" borderId="0" xfId="0" applyFont="1"/>
    <xf numFmtId="166" fontId="17" fillId="0" borderId="1" xfId="0" applyNumberFormat="1" applyFont="1" applyBorder="1"/>
    <xf numFmtId="2" fontId="18" fillId="0" borderId="0" xfId="0" applyNumberFormat="1" applyFont="1"/>
    <xf numFmtId="0" fontId="19" fillId="0" borderId="0" xfId="0" applyFont="1"/>
    <xf numFmtId="0" fontId="20" fillId="0" borderId="5" xfId="0" applyFont="1" applyFill="1" applyBorder="1" applyAlignment="1">
      <alignment wrapText="1"/>
    </xf>
    <xf numFmtId="0" fontId="19" fillId="0" borderId="5" xfId="0" applyFont="1" applyFill="1" applyBorder="1"/>
    <xf numFmtId="3" fontId="19" fillId="0" borderId="5" xfId="0" applyNumberFormat="1" applyFont="1" applyFill="1" applyBorder="1"/>
    <xf numFmtId="0" fontId="11" fillId="0" borderId="0" xfId="11" applyFont="1"/>
    <xf numFmtId="0" fontId="9" fillId="0" borderId="0" xfId="8" applyFont="1"/>
    <xf numFmtId="0" fontId="21" fillId="0" borderId="0" xfId="16" applyFont="1"/>
    <xf numFmtId="0" fontId="19" fillId="0" borderId="0" xfId="16" applyFont="1"/>
    <xf numFmtId="0" fontId="19" fillId="0" borderId="0" xfId="16" applyFont="1" applyFill="1"/>
    <xf numFmtId="0" fontId="19" fillId="0" borderId="0" xfId="8" applyFont="1" applyBorder="1"/>
    <xf numFmtId="0" fontId="19" fillId="0" borderId="0" xfId="16" applyFont="1" applyAlignment="1">
      <alignment horizontal="left" wrapText="1"/>
    </xf>
    <xf numFmtId="0" fontId="17" fillId="0" borderId="0" xfId="15" applyFont="1" applyBorder="1"/>
    <xf numFmtId="0" fontId="17" fillId="0" borderId="0" xfId="15" applyFont="1" applyFill="1" applyBorder="1"/>
    <xf numFmtId="0" fontId="18" fillId="0" borderId="0" xfId="15" applyFont="1" applyBorder="1"/>
    <xf numFmtId="0" fontId="13" fillId="0" borderId="0" xfId="0" applyFont="1"/>
    <xf numFmtId="0" fontId="22" fillId="0" borderId="0" xfId="1" applyFont="1" applyAlignment="1" applyProtection="1"/>
    <xf numFmtId="0" fontId="11" fillId="0" borderId="0" xfId="13" applyFont="1"/>
    <xf numFmtId="0" fontId="11" fillId="0" borderId="6" xfId="13" applyFont="1" applyBorder="1"/>
    <xf numFmtId="0" fontId="11" fillId="0" borderId="6" xfId="12" applyFont="1" applyBorder="1" applyAlignment="1">
      <alignment wrapText="1"/>
    </xf>
    <xf numFmtId="0" fontId="19" fillId="0" borderId="6" xfId="16" applyFont="1" applyBorder="1"/>
    <xf numFmtId="0" fontId="19" fillId="0" borderId="6" xfId="16" applyFont="1" applyBorder="1" applyAlignment="1">
      <alignment wrapText="1"/>
    </xf>
    <xf numFmtId="0" fontId="19" fillId="0" borderId="6" xfId="16" applyFont="1" applyFill="1" applyBorder="1"/>
    <xf numFmtId="3" fontId="19" fillId="0" borderId="0" xfId="0" applyNumberFormat="1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3" fillId="2" borderId="0" xfId="0" applyFont="1" applyFill="1" applyAlignment="1">
      <alignment horizontal="right"/>
    </xf>
    <xf numFmtId="166" fontId="11" fillId="0" borderId="6" xfId="13" applyNumberFormat="1" applyFont="1" applyBorder="1"/>
    <xf numFmtId="0" fontId="17" fillId="0" borderId="1" xfId="0" applyFont="1" applyFill="1" applyBorder="1" applyAlignment="1">
      <alignment wrapText="1"/>
    </xf>
    <xf numFmtId="0" fontId="25" fillId="0" borderId="0" xfId="0" applyFont="1"/>
    <xf numFmtId="0" fontId="25" fillId="0" borderId="7" xfId="0" applyFont="1" applyBorder="1"/>
    <xf numFmtId="3" fontId="25" fillId="0" borderId="1" xfId="0" applyNumberFormat="1" applyFont="1" applyFill="1" applyBorder="1"/>
    <xf numFmtId="3" fontId="17" fillId="0" borderId="0" xfId="0" applyNumberFormat="1" applyFont="1"/>
    <xf numFmtId="3" fontId="25" fillId="0" borderId="0" xfId="0" applyNumberFormat="1" applyFont="1"/>
    <xf numFmtId="166" fontId="11" fillId="0" borderId="9" xfId="13" applyNumberFormat="1" applyFont="1" applyBorder="1"/>
    <xf numFmtId="0" fontId="11" fillId="0" borderId="6" xfId="13" applyFont="1" applyFill="1" applyBorder="1"/>
    <xf numFmtId="166" fontId="11" fillId="0" borderId="6" xfId="13" applyNumberFormat="1" applyFont="1" applyFill="1" applyBorder="1"/>
    <xf numFmtId="166" fontId="11" fillId="0" borderId="9" xfId="13" applyNumberFormat="1" applyFont="1" applyFill="1" applyBorder="1"/>
    <xf numFmtId="171" fontId="18" fillId="0" borderId="0" xfId="3" applyNumberFormat="1" applyFont="1" applyBorder="1"/>
    <xf numFmtId="0" fontId="11" fillId="0" borderId="12" xfId="12" applyFont="1" applyBorder="1" applyAlignment="1">
      <alignment wrapText="1"/>
    </xf>
    <xf numFmtId="0" fontId="26" fillId="0" borderId="0" xfId="0" applyFont="1"/>
    <xf numFmtId="169" fontId="27" fillId="0" borderId="1" xfId="17" applyNumberFormat="1" applyFont="1" applyBorder="1"/>
    <xf numFmtId="3" fontId="19" fillId="0" borderId="6" xfId="16" applyNumberFormat="1" applyFont="1" applyFill="1" applyBorder="1" applyAlignment="1">
      <alignment wrapText="1"/>
    </xf>
    <xf numFmtId="0" fontId="11" fillId="0" borderId="6" xfId="13" applyFont="1" applyBorder="1" applyAlignment="1">
      <alignment wrapText="1"/>
    </xf>
    <xf numFmtId="0" fontId="17" fillId="0" borderId="7" xfId="15" applyFont="1" applyBorder="1"/>
    <xf numFmtId="166" fontId="17" fillId="0" borderId="7" xfId="15" applyNumberFormat="1" applyFont="1" applyBorder="1"/>
    <xf numFmtId="3" fontId="18" fillId="0" borderId="0" xfId="0" applyNumberFormat="1" applyFont="1" applyFill="1"/>
    <xf numFmtId="0" fontId="29" fillId="2" borderId="1" xfId="0" applyFont="1" applyFill="1" applyBorder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17" fillId="0" borderId="6" xfId="0" applyFont="1" applyBorder="1"/>
    <xf numFmtId="0" fontId="13" fillId="0" borderId="0" xfId="0" applyFont="1" applyFill="1"/>
    <xf numFmtId="0" fontId="12" fillId="0" borderId="0" xfId="0" applyFont="1" applyAlignment="1">
      <alignment horizontal="left"/>
    </xf>
    <xf numFmtId="3" fontId="17" fillId="0" borderId="1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0" fontId="31" fillId="0" borderId="0" xfId="0" applyFont="1"/>
    <xf numFmtId="0" fontId="9" fillId="0" borderId="6" xfId="0" applyFont="1" applyBorder="1"/>
    <xf numFmtId="3" fontId="9" fillId="0" borderId="6" xfId="0" applyNumberFormat="1" applyFont="1" applyBorder="1" applyAlignment="1">
      <alignment horizontal="center"/>
    </xf>
    <xf numFmtId="0" fontId="9" fillId="2" borderId="6" xfId="0" applyFont="1" applyFill="1" applyBorder="1"/>
    <xf numFmtId="0" fontId="9" fillId="2" borderId="6" xfId="0" applyFont="1" applyFill="1" applyBorder="1" applyAlignment="1">
      <alignment horizontal="center"/>
    </xf>
    <xf numFmtId="0" fontId="17" fillId="2" borderId="6" xfId="0" applyFont="1" applyFill="1" applyBorder="1"/>
    <xf numFmtId="3" fontId="18" fillId="0" borderId="0" xfId="0" applyNumberFormat="1" applyFont="1"/>
    <xf numFmtId="3" fontId="17" fillId="0" borderId="1" xfId="0" applyNumberFormat="1" applyFont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0" fontId="25" fillId="2" borderId="7" xfId="0" applyFont="1" applyFill="1" applyBorder="1" applyAlignment="1">
      <alignment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3" fontId="9" fillId="0" borderId="6" xfId="0" quotePrefix="1" applyNumberFormat="1" applyFont="1" applyBorder="1" applyAlignment="1">
      <alignment horizont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7" xfId="0" applyFont="1" applyFill="1" applyBorder="1"/>
    <xf numFmtId="0" fontId="19" fillId="0" borderId="0" xfId="16" applyFont="1" applyAlignment="1">
      <alignment horizontal="left" wrapText="1"/>
    </xf>
    <xf numFmtId="0" fontId="19" fillId="0" borderId="7" xfId="16" applyFont="1" applyBorder="1"/>
    <xf numFmtId="3" fontId="19" fillId="0" borderId="7" xfId="16" applyNumberFormat="1" applyFont="1" applyFill="1" applyBorder="1" applyAlignment="1">
      <alignment wrapText="1"/>
    </xf>
    <xf numFmtId="166" fontId="19" fillId="0" borderId="7" xfId="16" applyNumberFormat="1" applyFont="1" applyBorder="1"/>
    <xf numFmtId="0" fontId="19" fillId="0" borderId="7" xfId="16" applyFont="1" applyBorder="1" applyAlignment="1">
      <alignment wrapText="1"/>
    </xf>
    <xf numFmtId="166" fontId="17" fillId="0" borderId="6" xfId="0" applyNumberFormat="1" applyFont="1" applyFill="1" applyBorder="1"/>
    <xf numFmtId="0" fontId="17" fillId="2" borderId="6" xfId="0" applyFont="1" applyFill="1" applyBorder="1" applyAlignment="1">
      <alignment horizontal="right"/>
    </xf>
    <xf numFmtId="3" fontId="17" fillId="0" borderId="6" xfId="0" applyNumberFormat="1" applyFont="1" applyBorder="1" applyAlignment="1">
      <alignment horizontal="right"/>
    </xf>
    <xf numFmtId="0" fontId="36" fillId="2" borderId="0" xfId="0" applyFont="1" applyFill="1"/>
    <xf numFmtId="0" fontId="9" fillId="2" borderId="0" xfId="0" applyFont="1" applyFill="1"/>
    <xf numFmtId="0" fontId="9" fillId="2" borderId="18" xfId="0" applyFont="1" applyFill="1" applyBorder="1" applyAlignment="1">
      <alignment horizontal="center"/>
    </xf>
    <xf numFmtId="0" fontId="9" fillId="0" borderId="18" xfId="0" applyFont="1" applyBorder="1"/>
    <xf numFmtId="0" fontId="9" fillId="0" borderId="7" xfId="0" applyFont="1" applyBorder="1" applyAlignment="1">
      <alignment horizontal="center" wrapText="1"/>
    </xf>
    <xf numFmtId="3" fontId="9" fillId="2" borderId="8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3" fontId="9" fillId="0" borderId="6" xfId="0" applyNumberFormat="1" applyFont="1" applyBorder="1"/>
    <xf numFmtId="0" fontId="21" fillId="0" borderId="0" xfId="16" applyFont="1" applyAlignment="1">
      <alignment vertical="center"/>
    </xf>
    <xf numFmtId="0" fontId="39" fillId="0" borderId="1" xfId="0" applyFont="1" applyBorder="1"/>
    <xf numFmtId="0" fontId="39" fillId="0" borderId="1" xfId="0" applyFont="1" applyBorder="1" applyAlignment="1">
      <alignment horizontal="center" wrapText="1"/>
    </xf>
    <xf numFmtId="0" fontId="39" fillId="0" borderId="0" xfId="0" applyFont="1"/>
    <xf numFmtId="3" fontId="39" fillId="0" borderId="6" xfId="15" applyNumberFormat="1" applyFont="1" applyBorder="1" applyAlignment="1">
      <alignment horizontal="center"/>
    </xf>
    <xf numFmtId="166" fontId="39" fillId="0" borderId="6" xfId="15" applyNumberFormat="1" applyFont="1" applyFill="1" applyBorder="1" applyAlignment="1">
      <alignment horizontal="center"/>
    </xf>
    <xf numFmtId="166" fontId="39" fillId="0" borderId="6" xfId="15" applyNumberFormat="1" applyFont="1" applyBorder="1" applyAlignment="1">
      <alignment horizontal="center"/>
    </xf>
    <xf numFmtId="0" fontId="35" fillId="0" borderId="0" xfId="0" applyFont="1"/>
    <xf numFmtId="0" fontId="17" fillId="0" borderId="6" xfId="15" applyFont="1" applyBorder="1"/>
    <xf numFmtId="172" fontId="17" fillId="0" borderId="6" xfId="19" applyNumberFormat="1" applyFont="1" applyFill="1" applyBorder="1" applyAlignment="1">
      <alignment horizontal="right"/>
    </xf>
    <xf numFmtId="0" fontId="17" fillId="0" borderId="6" xfId="15" applyFont="1" applyFill="1" applyBorder="1"/>
    <xf numFmtId="0" fontId="17" fillId="0" borderId="6" xfId="15" applyFont="1" applyFill="1" applyBorder="1" applyAlignment="1">
      <alignment wrapText="1"/>
    </xf>
    <xf numFmtId="0" fontId="17" fillId="0" borderId="6" xfId="15" applyFont="1" applyBorder="1" applyAlignment="1">
      <alignment wrapText="1"/>
    </xf>
    <xf numFmtId="0" fontId="45" fillId="0" borderId="25" xfId="0" applyFont="1" applyFill="1" applyBorder="1"/>
    <xf numFmtId="0" fontId="45" fillId="0" borderId="25" xfId="0" applyFont="1" applyFill="1" applyBorder="1" applyAlignment="1">
      <alignment horizontal="left"/>
    </xf>
    <xf numFmtId="166" fontId="45" fillId="0" borderId="25" xfId="0" applyNumberFormat="1" applyFont="1" applyFill="1" applyBorder="1"/>
    <xf numFmtId="0" fontId="12" fillId="0" borderId="0" xfId="0" applyFont="1"/>
    <xf numFmtId="3" fontId="9" fillId="0" borderId="9" xfId="0" applyNumberFormat="1" applyFont="1" applyBorder="1"/>
    <xf numFmtId="3" fontId="9" fillId="0" borderId="6" xfId="0" applyNumberFormat="1" applyFont="1" applyBorder="1" applyAlignment="1">
      <alignment wrapText="1"/>
    </xf>
    <xf numFmtId="3" fontId="46" fillId="0" borderId="6" xfId="0" applyNumberFormat="1" applyFont="1" applyBorder="1" applyAlignment="1">
      <alignment wrapText="1"/>
    </xf>
    <xf numFmtId="166" fontId="47" fillId="0" borderId="7" xfId="0" applyNumberFormat="1" applyFont="1" applyBorder="1"/>
    <xf numFmtId="0" fontId="25" fillId="0" borderId="11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36" fillId="0" borderId="6" xfId="0" applyFont="1" applyFill="1" applyBorder="1"/>
    <xf numFmtId="0" fontId="9" fillId="0" borderId="6" xfId="0" applyFont="1" applyFill="1" applyBorder="1"/>
    <xf numFmtId="0" fontId="16" fillId="0" borderId="0" xfId="15" applyFont="1" applyBorder="1" applyAlignment="1">
      <alignment horizontal="left" vertical="center"/>
    </xf>
    <xf numFmtId="3" fontId="9" fillId="0" borderId="6" xfId="0" applyNumberFormat="1" applyFont="1" applyFill="1" applyBorder="1" applyAlignment="1">
      <alignment horizontal="center"/>
    </xf>
    <xf numFmtId="3" fontId="36" fillId="0" borderId="6" xfId="0" applyNumberFormat="1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48" fillId="2" borderId="6" xfId="0" applyFont="1" applyFill="1" applyBorder="1" applyAlignment="1">
      <alignment horizontal="center"/>
    </xf>
    <xf numFmtId="0" fontId="28" fillId="0" borderId="17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44" fillId="4" borderId="0" xfId="0" applyFont="1" applyFill="1" applyAlignment="1">
      <alignment horizontal="left" wrapText="1"/>
    </xf>
    <xf numFmtId="0" fontId="37" fillId="3" borderId="0" xfId="0" applyFont="1" applyFill="1" applyAlignment="1">
      <alignment horizontal="left" wrapText="1"/>
    </xf>
    <xf numFmtId="0" fontId="1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44" fillId="2" borderId="0" xfId="0" applyFont="1" applyFill="1" applyAlignment="1">
      <alignment horizontal="left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10" fillId="0" borderId="0" xfId="11" applyFont="1" applyAlignment="1">
      <alignment horizontal="left" vertical="center" wrapText="1"/>
    </xf>
    <xf numFmtId="0" fontId="11" fillId="0" borderId="8" xfId="13" applyFont="1" applyBorder="1" applyAlignment="1">
      <alignment horizontal="center" wrapText="1"/>
    </xf>
    <xf numFmtId="0" fontId="11" fillId="0" borderId="16" xfId="13" applyFont="1" applyBorder="1" applyAlignment="1">
      <alignment horizontal="center" wrapText="1"/>
    </xf>
    <xf numFmtId="0" fontId="11" fillId="0" borderId="13" xfId="13" applyFont="1" applyBorder="1" applyAlignment="1">
      <alignment horizontal="center" wrapText="1"/>
    </xf>
    <xf numFmtId="0" fontId="25" fillId="0" borderId="14" xfId="0" applyFont="1" applyBorder="1" applyAlignment="1">
      <alignment horizontal="left" wrapText="1"/>
    </xf>
    <xf numFmtId="0" fontId="30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2" borderId="23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6" fillId="0" borderId="8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</cellXfs>
  <cellStyles count="20">
    <cellStyle name="Collegamento ipertestuale" xfId="1" builtinId="8"/>
    <cellStyle name="Euro" xfId="2"/>
    <cellStyle name="Migliaia" xfId="3" builtinId="3"/>
    <cellStyle name="Migliaia (0)_6_appendice" xfId="4"/>
    <cellStyle name="Migliaia [0]" xfId="19" builtinId="6"/>
    <cellStyle name="Migliaia [0] 2" xfId="5"/>
    <cellStyle name="Migliaia [0] 3" xfId="6"/>
    <cellStyle name="Normal_C4" xfId="7"/>
    <cellStyle name="Normale" xfId="0" builtinId="0"/>
    <cellStyle name="Normale 2" xfId="8"/>
    <cellStyle name="Normale 2 2" xfId="9"/>
    <cellStyle name="Normale 3" xfId="10"/>
    <cellStyle name="Normale 4" xfId="11"/>
    <cellStyle name="Normale 4 2" xfId="12"/>
    <cellStyle name="Normale 9" xfId="13"/>
    <cellStyle name="Normale_dati-nazion" xfId="14"/>
    <cellStyle name="Normale_ElabSeraDiurneConIndirizzi" xfId="15"/>
    <cellStyle name="Normale_iscritti per cap 1" xfId="16"/>
    <cellStyle name="Percentuale" xfId="17" builtinId="5"/>
    <cellStyle name="Valuta (0)_6_appendice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3320258445586"/>
          <c:y val="6.4057189947796273E-2"/>
          <c:w val="0.84507166790538335"/>
          <c:h val="0.68074337989429401"/>
        </c:manualLayout>
      </c:layout>
      <c:lineChart>
        <c:grouping val="standard"/>
        <c:varyColors val="0"/>
        <c:ser>
          <c:idx val="0"/>
          <c:order val="0"/>
          <c:tx>
            <c:strRef>
              <c:f>fig_e1!$B$30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fig_e1!$A$31:$A$54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fig_e1!$B$31:$B$54</c:f>
              <c:numCache>
                <c:formatCode>#,##0</c:formatCode>
                <c:ptCount val="24"/>
                <c:pt idx="0">
                  <c:v>154413</c:v>
                </c:pt>
                <c:pt idx="1">
                  <c:v>155040</c:v>
                </c:pt>
                <c:pt idx="2">
                  <c:v>154484</c:v>
                </c:pt>
                <c:pt idx="3">
                  <c:v>155707</c:v>
                </c:pt>
                <c:pt idx="4">
                  <c:v>157225</c:v>
                </c:pt>
                <c:pt idx="5">
                  <c:v>157996</c:v>
                </c:pt>
                <c:pt idx="6">
                  <c:v>161264</c:v>
                </c:pt>
                <c:pt idx="7">
                  <c:v>163890</c:v>
                </c:pt>
                <c:pt idx="8">
                  <c:v>164047</c:v>
                </c:pt>
                <c:pt idx="9">
                  <c:v>163092</c:v>
                </c:pt>
                <c:pt idx="10">
                  <c:v>163172</c:v>
                </c:pt>
                <c:pt idx="11">
                  <c:v>163712</c:v>
                </c:pt>
                <c:pt idx="12">
                  <c:v>165361</c:v>
                </c:pt>
                <c:pt idx="13">
                  <c:v>167084</c:v>
                </c:pt>
                <c:pt idx="14">
                  <c:v>168982</c:v>
                </c:pt>
                <c:pt idx="15">
                  <c:v>171491</c:v>
                </c:pt>
                <c:pt idx="16">
                  <c:v>172551</c:v>
                </c:pt>
                <c:pt idx="17">
                  <c:v>174119</c:v>
                </c:pt>
                <c:pt idx="18">
                  <c:v>174599</c:v>
                </c:pt>
                <c:pt idx="19">
                  <c:v>175223</c:v>
                </c:pt>
                <c:pt idx="20">
                  <c:v>175187</c:v>
                </c:pt>
                <c:pt idx="21">
                  <c:v>178753</c:v>
                </c:pt>
                <c:pt idx="22">
                  <c:v>179707</c:v>
                </c:pt>
                <c:pt idx="23">
                  <c:v>179224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3A2-8F07-BC0EF0F5C1FE}"/>
            </c:ext>
          </c:extLst>
        </c:ser>
        <c:ser>
          <c:idx val="1"/>
          <c:order val="1"/>
          <c:tx>
            <c:strRef>
              <c:f>fig_e1!$C$30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 w="25400"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fig_e1!$A$31:$A$54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fig_e1!$C$31:$C$54</c:f>
              <c:numCache>
                <c:formatCode>#,##0</c:formatCode>
                <c:ptCount val="24"/>
                <c:pt idx="0">
                  <c:v>153105</c:v>
                </c:pt>
                <c:pt idx="1">
                  <c:v>153136</c:v>
                </c:pt>
                <c:pt idx="2">
                  <c:v>151897</c:v>
                </c:pt>
                <c:pt idx="3">
                  <c:v>152137</c:v>
                </c:pt>
                <c:pt idx="4">
                  <c:v>152205</c:v>
                </c:pt>
                <c:pt idx="5">
                  <c:v>151859</c:v>
                </c:pt>
                <c:pt idx="6">
                  <c:v>153364</c:v>
                </c:pt>
                <c:pt idx="7">
                  <c:v>154604</c:v>
                </c:pt>
                <c:pt idx="8">
                  <c:v>153136</c:v>
                </c:pt>
                <c:pt idx="9">
                  <c:v>151112</c:v>
                </c:pt>
                <c:pt idx="10">
                  <c:v>150043</c:v>
                </c:pt>
                <c:pt idx="11">
                  <c:v>149588</c:v>
                </c:pt>
                <c:pt idx="12">
                  <c:v>150324</c:v>
                </c:pt>
                <c:pt idx="13">
                  <c:v>151583</c:v>
                </c:pt>
                <c:pt idx="14">
                  <c:v>152769</c:v>
                </c:pt>
                <c:pt idx="15">
                  <c:v>155555</c:v>
                </c:pt>
                <c:pt idx="16">
                  <c:v>156501</c:v>
                </c:pt>
                <c:pt idx="17">
                  <c:v>158068</c:v>
                </c:pt>
                <c:pt idx="18">
                  <c:v>158451</c:v>
                </c:pt>
                <c:pt idx="19">
                  <c:v>159062</c:v>
                </c:pt>
                <c:pt idx="20">
                  <c:v>158842</c:v>
                </c:pt>
                <c:pt idx="21">
                  <c:v>161133</c:v>
                </c:pt>
                <c:pt idx="22">
                  <c:v>162167</c:v>
                </c:pt>
                <c:pt idx="23">
                  <c:v>160488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3A2-8F07-BC0EF0F5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8176"/>
        <c:axId val="201358080"/>
      </c:lineChart>
      <c:catAx>
        <c:axId val="2020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5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58080"/>
        <c:scaling>
          <c:orientation val="minMax"/>
          <c:min val="1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09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8567560384065918E-2"/>
          <c:y val="0.87894136406226886"/>
          <c:w val="0.83336041064487199"/>
          <c:h val="9.812404451531242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fig_e10!$C$3</c:f>
              <c:strCache>
                <c:ptCount val="1"/>
                <c:pt idx="0">
                  <c:v>Iscritti serali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fig_e10!$B$4:$B$18</c:f>
              <c:strCache>
                <c:ptCount val="15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  <c:pt idx="10">
                  <c:v>2018/19</c:v>
                </c:pt>
                <c:pt idx="11">
                  <c:v>2019/20</c:v>
                </c:pt>
                <c:pt idx="12">
                  <c:v>2020/21</c:v>
                </c:pt>
                <c:pt idx="13">
                  <c:v>2021/22</c:v>
                </c:pt>
                <c:pt idx="14">
                  <c:v>2022/23</c:v>
                </c:pt>
              </c:strCache>
            </c:strRef>
          </c:cat>
          <c:val>
            <c:numRef>
              <c:f>fig_e10!$C$4:$C$18</c:f>
              <c:numCache>
                <c:formatCode>#,##0_ ;\-#,##0\ </c:formatCode>
                <c:ptCount val="15"/>
                <c:pt idx="0">
                  <c:v>4999</c:v>
                </c:pt>
                <c:pt idx="1">
                  <c:v>4675</c:v>
                </c:pt>
                <c:pt idx="2">
                  <c:v>4245</c:v>
                </c:pt>
                <c:pt idx="3">
                  <c:v>3996</c:v>
                </c:pt>
                <c:pt idx="4">
                  <c:v>3693</c:v>
                </c:pt>
                <c:pt idx="5">
                  <c:v>3774</c:v>
                </c:pt>
                <c:pt idx="6">
                  <c:v>4006</c:v>
                </c:pt>
                <c:pt idx="7">
                  <c:v>4346</c:v>
                </c:pt>
                <c:pt idx="8">
                  <c:v>5495</c:v>
                </c:pt>
                <c:pt idx="9">
                  <c:v>5888</c:v>
                </c:pt>
                <c:pt idx="10">
                  <c:v>5821</c:v>
                </c:pt>
                <c:pt idx="11">
                  <c:v>5803</c:v>
                </c:pt>
                <c:pt idx="12">
                  <c:v>5345</c:v>
                </c:pt>
                <c:pt idx="13">
                  <c:v>5582</c:v>
                </c:pt>
                <c:pt idx="14">
                  <c:v>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7-4C4C-AD1A-9FA1CDFA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2772480"/>
        <c:axId val="203359360"/>
      </c:barChart>
      <c:catAx>
        <c:axId val="20277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3359360"/>
        <c:crosses val="autoZero"/>
        <c:auto val="1"/>
        <c:lblAlgn val="ctr"/>
        <c:lblOffset val="100"/>
        <c:noMultiLvlLbl val="0"/>
      </c:catAx>
      <c:valAx>
        <c:axId val="203359360"/>
        <c:scaling>
          <c:orientation val="minMax"/>
        </c:scaling>
        <c:delete val="0"/>
        <c:axPos val="l"/>
        <c:numFmt formatCode="#,##0_ ;\-#,##0\ " sourceLinked="1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277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chemeClr val="tx1">
              <a:lumMod val="65000"/>
              <a:lumOff val="35000"/>
            </a:schemeClr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21012590817449E-2"/>
          <c:y val="6.3451704298552083E-2"/>
          <c:w val="0.86477625264549396"/>
          <c:h val="0.53730598490003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fig_e2!$C$24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154310339326468E-17"/>
                  <c:y val="-3.5502958579881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32-447E-9914-33C5DBBFBD35}"/>
                </c:ext>
              </c:extLst>
            </c:dLbl>
            <c:dLbl>
              <c:idx val="1"/>
              <c:layout>
                <c:manualLayout>
                  <c:x val="-4.8308620678652937E-17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32-447E-9914-33C5DBBFBD35}"/>
                </c:ext>
              </c:extLst>
            </c:dLbl>
            <c:dLbl>
              <c:idx val="2"/>
              <c:layout>
                <c:manualLayout>
                  <c:x val="-4.8308620678652937E-17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32-447E-9914-33C5DBBFBD35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5C-41AD-8BF3-B913BA736FEA}"/>
                </c:ext>
              </c:extLst>
            </c:dLbl>
            <c:dLbl>
              <c:idx val="4"/>
              <c:layout>
                <c:manualLayout>
                  <c:x val="0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32-447E-9914-33C5DBBFBD35}"/>
                </c:ext>
              </c:extLst>
            </c:dLbl>
            <c:dLbl>
              <c:idx val="5"/>
              <c:layout>
                <c:manualLayout>
                  <c:x val="-2.6352535972529127E-3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32-447E-9914-33C5DBBFBD35}"/>
                </c:ext>
              </c:extLst>
            </c:dLbl>
            <c:dLbl>
              <c:idx val="6"/>
              <c:layout>
                <c:manualLayout>
                  <c:x val="-2.635046113306983E-3"/>
                  <c:y val="0.1617357001972385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32-447E-9914-33C5DBBFBD35}"/>
                </c:ext>
              </c:extLst>
            </c:dLbl>
            <c:dLbl>
              <c:idx val="7"/>
              <c:layout>
                <c:manualLayout>
                  <c:x val="-2.635046113306983E-3"/>
                  <c:y val="0.1656804733727809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fig_e2!$C$25:$C$32</c:f>
              <c:numCache>
                <c:formatCode>0.0</c:formatCode>
                <c:ptCount val="8"/>
                <c:pt idx="0">
                  <c:v>2.3034720434153977</c:v>
                </c:pt>
                <c:pt idx="1">
                  <c:v>1.6193217899326868</c:v>
                </c:pt>
                <c:pt idx="2">
                  <c:v>1.9727619690783886</c:v>
                </c:pt>
                <c:pt idx="3">
                  <c:v>7.7271921157305359</c:v>
                </c:pt>
                <c:pt idx="4">
                  <c:v>1.7530062408036937</c:v>
                </c:pt>
                <c:pt idx="5">
                  <c:v>0.29573625469320575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32-447E-9914-33C5DBBFBD35}"/>
            </c:ext>
          </c:extLst>
        </c:ser>
        <c:ser>
          <c:idx val="1"/>
          <c:order val="1"/>
          <c:tx>
            <c:strRef>
              <c:f>fig_e2!$D$24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fig_e2!$D$25:$D$32</c:f>
              <c:numCache>
                <c:formatCode>0.0</c:formatCode>
                <c:ptCount val="8"/>
                <c:pt idx="0">
                  <c:v>82.628889461070727</c:v>
                </c:pt>
                <c:pt idx="1">
                  <c:v>87.26133525252952</c:v>
                </c:pt>
                <c:pt idx="2">
                  <c:v>84.868158516744941</c:v>
                </c:pt>
                <c:pt idx="3">
                  <c:v>86.473613539053986</c:v>
                </c:pt>
                <c:pt idx="4">
                  <c:v>88.081587092191384</c:v>
                </c:pt>
                <c:pt idx="5">
                  <c:v>86.429563338990903</c:v>
                </c:pt>
                <c:pt idx="6">
                  <c:v>84.261526170656907</c:v>
                </c:pt>
                <c:pt idx="7">
                  <c:v>79.024791688097935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32-447E-9914-33C5DBBFBD35}"/>
            </c:ext>
          </c:extLst>
        </c:ser>
        <c:ser>
          <c:idx val="2"/>
          <c:order val="2"/>
          <c:tx>
            <c:strRef>
              <c:f>fig_e2!$E$24</c:f>
              <c:strCache>
                <c:ptCount val="1"/>
                <c:pt idx="0">
                  <c:v>percorsi IeFP presso agenzie formative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7"/>
              <c:layout>
                <c:manualLayout>
                  <c:x val="0"/>
                  <c:y val="2.36686390532544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fig_e2!$E$25:$E$32</c:f>
              <c:numCache>
                <c:formatCode>0.0</c:formatCode>
                <c:ptCount val="8"/>
                <c:pt idx="0">
                  <c:v>8.8583651884568919</c:v>
                </c:pt>
                <c:pt idx="1">
                  <c:v>5.942805131027475</c:v>
                </c:pt>
                <c:pt idx="2">
                  <c:v>7.4490182234910112</c:v>
                </c:pt>
                <c:pt idx="3">
                  <c:v>5.8701325023434929</c:v>
                </c:pt>
                <c:pt idx="4">
                  <c:v>9.3688162768278449</c:v>
                </c:pt>
                <c:pt idx="5">
                  <c:v>10.466491796533457</c:v>
                </c:pt>
                <c:pt idx="6">
                  <c:v>8.0148442130763087</c:v>
                </c:pt>
                <c:pt idx="7">
                  <c:v>3.5233000720090524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32-447E-9914-33C5DBBF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01447424"/>
        <c:axId val="201950336"/>
      </c:barChart>
      <c:catAx>
        <c:axId val="2014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0336"/>
        <c:crosses val="autoZero"/>
        <c:auto val="1"/>
        <c:lblAlgn val="ctr"/>
        <c:lblOffset val="100"/>
        <c:noMultiLvlLbl val="0"/>
      </c:catAx>
      <c:valAx>
        <c:axId val="201950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4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866574930560866E-2"/>
          <c:y val="0.87925520179542771"/>
          <c:w val="0.97953520373060166"/>
          <c:h val="7.005059150214920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fig_e3!$B$24</c:f>
              <c:strCache>
                <c:ptCount val="1"/>
                <c:pt idx="0">
                  <c:v>13/14</c:v>
                </c:pt>
              </c:strCache>
            </c:strRef>
          </c:tx>
          <c:spPr>
            <a:solidFill>
              <a:srgbClr val="28405E"/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fig_e3!$B$25:$B$27</c:f>
              <c:numCache>
                <c:formatCode>#,##0</c:formatCode>
                <c:ptCount val="3"/>
                <c:pt idx="0">
                  <c:v>32940</c:v>
                </c:pt>
                <c:pt idx="1">
                  <c:v>53716</c:v>
                </c:pt>
                <c:pt idx="2">
                  <c:v>78552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4-468E-80E3-EB87CF36E100}"/>
            </c:ext>
          </c:extLst>
        </c:ser>
        <c:ser>
          <c:idx val="0"/>
          <c:order val="1"/>
          <c:tx>
            <c:strRef>
              <c:f>fig_e3!$C$24</c:f>
              <c:strCache>
                <c:ptCount val="1"/>
                <c:pt idx="0">
                  <c:v>14/15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fig_e3!$C$25:$C$27</c:f>
              <c:numCache>
                <c:formatCode>#,##0</c:formatCode>
                <c:ptCount val="3"/>
                <c:pt idx="0">
                  <c:v>33749</c:v>
                </c:pt>
                <c:pt idx="1">
                  <c:v>53502</c:v>
                </c:pt>
                <c:pt idx="2">
                  <c:v>80234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4-468E-80E3-EB87CF36E100}"/>
            </c:ext>
          </c:extLst>
        </c:ser>
        <c:ser>
          <c:idx val="1"/>
          <c:order val="2"/>
          <c:tx>
            <c:strRef>
              <c:f>fig_e3!$D$24</c:f>
              <c:strCache>
                <c:ptCount val="1"/>
                <c:pt idx="0">
                  <c:v>15/16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fig_e3!$D$25:$D$27</c:f>
              <c:numCache>
                <c:formatCode>#,##0</c:formatCode>
                <c:ptCount val="3"/>
                <c:pt idx="0">
                  <c:v>33805</c:v>
                </c:pt>
                <c:pt idx="1">
                  <c:v>53327</c:v>
                </c:pt>
                <c:pt idx="2">
                  <c:v>81073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4-468E-80E3-EB87CF36E100}"/>
            </c:ext>
          </c:extLst>
        </c:ser>
        <c:ser>
          <c:idx val="3"/>
          <c:order val="3"/>
          <c:tx>
            <c:strRef>
              <c:f>fig_e3!$E$24</c:f>
              <c:strCache>
                <c:ptCount val="1"/>
                <c:pt idx="0">
                  <c:v>16/17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fig_e3!$E$25:$E$27</c:f>
              <c:numCache>
                <c:formatCode>#,##0</c:formatCode>
                <c:ptCount val="3"/>
                <c:pt idx="0">
                  <c:v>33079</c:v>
                </c:pt>
                <c:pt idx="1">
                  <c:v>53766</c:v>
                </c:pt>
                <c:pt idx="2">
                  <c:v>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4-468E-80E3-EB87CF36E100}"/>
            </c:ext>
          </c:extLst>
        </c:ser>
        <c:ser>
          <c:idx val="4"/>
          <c:order val="4"/>
          <c:tx>
            <c:strRef>
              <c:f>fig_e3!$F$24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fig_e3!$F$25:$F$27</c:f>
              <c:numCache>
                <c:formatCode>#,##0</c:formatCode>
                <c:ptCount val="3"/>
                <c:pt idx="0">
                  <c:v>31680</c:v>
                </c:pt>
                <c:pt idx="1">
                  <c:v>54121</c:v>
                </c:pt>
                <c:pt idx="2">
                  <c:v>82932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94-468E-80E3-EB87CF36E100}"/>
            </c:ext>
          </c:extLst>
        </c:ser>
        <c:ser>
          <c:idx val="5"/>
          <c:order val="5"/>
          <c:tx>
            <c:strRef>
              <c:f>fig_e3!$G$24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fig_e3!$G$25:$G$27</c:f>
              <c:numCache>
                <c:formatCode>#,##0</c:formatCode>
                <c:ptCount val="3"/>
                <c:pt idx="0">
                  <c:v>30276</c:v>
                </c:pt>
                <c:pt idx="1">
                  <c:v>54432</c:v>
                </c:pt>
                <c:pt idx="2">
                  <c:v>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94-468E-80E3-EB87CF36E100}"/>
            </c:ext>
          </c:extLst>
        </c:ser>
        <c:ser>
          <c:idx val="6"/>
          <c:order val="6"/>
          <c:tx>
            <c:strRef>
              <c:f>fig_e3!$H$24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fig_e3!$H$25:$H$27</c:f>
              <c:numCache>
                <c:formatCode>#,##0</c:formatCode>
                <c:ptCount val="3"/>
                <c:pt idx="0">
                  <c:v>28805</c:v>
                </c:pt>
                <c:pt idx="1">
                  <c:v>54729</c:v>
                </c:pt>
                <c:pt idx="2">
                  <c:v>85850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4-468E-80E3-EB87CF36E100}"/>
            </c:ext>
          </c:extLst>
        </c:ser>
        <c:ser>
          <c:idx val="7"/>
          <c:order val="7"/>
          <c:tx>
            <c:strRef>
              <c:f>fig_e3!$I$24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fig_e3!$I$25:$I$27</c:f>
              <c:numCache>
                <c:formatCode>#,##0</c:formatCode>
                <c:ptCount val="3"/>
                <c:pt idx="0">
                  <c:v>28141</c:v>
                </c:pt>
                <c:pt idx="1">
                  <c:v>56653</c:v>
                </c:pt>
                <c:pt idx="2">
                  <c:v>88614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94-468E-80E3-EB87CF36E100}"/>
            </c:ext>
          </c:extLst>
        </c:ser>
        <c:ser>
          <c:idx val="8"/>
          <c:order val="8"/>
          <c:tx>
            <c:strRef>
              <c:f>fig_e3!$J$24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fig_e3!$J$25:$J$27</c:f>
              <c:numCache>
                <c:formatCode>#,##0</c:formatCode>
                <c:ptCount val="3"/>
                <c:pt idx="0">
                  <c:v>27539</c:v>
                </c:pt>
                <c:pt idx="1">
                  <c:v>57341</c:v>
                </c:pt>
                <c:pt idx="2">
                  <c:v>89245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94-468E-80E3-EB87CF36E100}"/>
            </c:ext>
          </c:extLst>
        </c:ser>
        <c:ser>
          <c:idx val="9"/>
          <c:order val="9"/>
          <c:tx>
            <c:strRef>
              <c:f>fig_e3!$K$24</c:f>
              <c:strCache>
                <c:ptCount val="1"/>
                <c:pt idx="0">
                  <c:v>22/23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fig_e3!$K$25:$K$27</c:f>
              <c:numCache>
                <c:formatCode>#,##0</c:formatCode>
                <c:ptCount val="3"/>
                <c:pt idx="0">
                  <c:v>26832</c:v>
                </c:pt>
                <c:pt idx="1">
                  <c:v>57135</c:v>
                </c:pt>
                <c:pt idx="2">
                  <c:v>89703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94-468E-80E3-EB87CF3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10560"/>
        <c:axId val="133224064"/>
      </c:barChart>
      <c:catAx>
        <c:axId val="19341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33224064"/>
        <c:crosses val="autoZero"/>
        <c:auto val="1"/>
        <c:lblAlgn val="ctr"/>
        <c:lblOffset val="100"/>
        <c:noMultiLvlLbl val="0"/>
      </c:catAx>
      <c:valAx>
        <c:axId val="133224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3410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fig_e4!$B$5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classico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fig_e4!$B$6:$B$15</c:f>
              <c:numCache>
                <c:formatCode>#,##0</c:formatCode>
                <c:ptCount val="10"/>
                <c:pt idx="0">
                  <c:v>281</c:v>
                </c:pt>
                <c:pt idx="1">
                  <c:v>1280</c:v>
                </c:pt>
                <c:pt idx="2">
                  <c:v>2839</c:v>
                </c:pt>
                <c:pt idx="3">
                  <c:v>5729</c:v>
                </c:pt>
                <c:pt idx="4">
                  <c:v>8005</c:v>
                </c:pt>
                <c:pt idx="5">
                  <c:v>7522</c:v>
                </c:pt>
                <c:pt idx="6">
                  <c:v>10249</c:v>
                </c:pt>
                <c:pt idx="7">
                  <c:v>15292</c:v>
                </c:pt>
                <c:pt idx="8">
                  <c:v>17430</c:v>
                </c:pt>
                <c:pt idx="9">
                  <c:v>19987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82F-A89B-7F8250C66EA9}"/>
            </c:ext>
          </c:extLst>
        </c:ser>
        <c:ser>
          <c:idx val="1"/>
          <c:order val="1"/>
          <c:tx>
            <c:strRef>
              <c:f>fig_e4!$C$5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classico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fig_e4!$C$6:$C$15</c:f>
              <c:numCache>
                <c:formatCode>#,##0</c:formatCode>
                <c:ptCount val="10"/>
                <c:pt idx="0">
                  <c:v>310</c:v>
                </c:pt>
                <c:pt idx="1">
                  <c:v>1318</c:v>
                </c:pt>
                <c:pt idx="2">
                  <c:v>2948</c:v>
                </c:pt>
                <c:pt idx="3">
                  <c:v>6207</c:v>
                </c:pt>
                <c:pt idx="4">
                  <c:v>7915</c:v>
                </c:pt>
                <c:pt idx="5">
                  <c:v>7852</c:v>
                </c:pt>
                <c:pt idx="6">
                  <c:v>10583</c:v>
                </c:pt>
                <c:pt idx="7">
                  <c:v>14626</c:v>
                </c:pt>
                <c:pt idx="8">
                  <c:v>18111</c:v>
                </c:pt>
                <c:pt idx="9">
                  <c:v>19375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6-482F-A89B-7F8250C66EA9}"/>
            </c:ext>
          </c:extLst>
        </c:ser>
        <c:ser>
          <c:idx val="2"/>
          <c:order val="2"/>
          <c:tx>
            <c:strRef>
              <c:f>fig_e4!$D$5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classico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fig_e4!$D$6:$D$15</c:f>
              <c:numCache>
                <c:formatCode>#,##0</c:formatCode>
                <c:ptCount val="10"/>
                <c:pt idx="0">
                  <c:v>319</c:v>
                </c:pt>
                <c:pt idx="1">
                  <c:v>1359</c:v>
                </c:pt>
                <c:pt idx="2">
                  <c:v>3019</c:v>
                </c:pt>
                <c:pt idx="3">
                  <c:v>6871</c:v>
                </c:pt>
                <c:pt idx="4">
                  <c:v>7800</c:v>
                </c:pt>
                <c:pt idx="5">
                  <c:v>8243</c:v>
                </c:pt>
                <c:pt idx="6">
                  <c:v>10900</c:v>
                </c:pt>
                <c:pt idx="7">
                  <c:v>13714</c:v>
                </c:pt>
                <c:pt idx="8">
                  <c:v>18660</c:v>
                </c:pt>
                <c:pt idx="9">
                  <c:v>18796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6-482F-A89B-7F8250C6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1795072"/>
        <c:axId val="201952640"/>
      </c:barChart>
      <c:catAx>
        <c:axId val="201795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2640"/>
        <c:crosses val="autoZero"/>
        <c:auto val="1"/>
        <c:lblAlgn val="ctr"/>
        <c:lblOffset val="100"/>
        <c:noMultiLvlLbl val="0"/>
      </c:catAx>
      <c:valAx>
        <c:axId val="201952640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9507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404864527330601"/>
          <c:y val="0.55802950493257308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fig_e5!$B$25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A5-42A0-8041-87734485EF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C727-4B8B-92E3-5327EA12F10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fig_e5!$A$26:$A$36</c:f>
              <c:strCache>
                <c:ptCount val="11"/>
                <c:pt idx="0">
                  <c:v>Liceo scientifico opz. Sportivo</c:v>
                </c:pt>
                <c:pt idx="1">
                  <c:v>Liceo scientifico opz. scienze applicate</c:v>
                </c:pt>
                <c:pt idx="2">
                  <c:v>Liceo ordinamento estero</c:v>
                </c:pt>
                <c:pt idx="3">
                  <c:v>Liceo scientifico</c:v>
                </c:pt>
                <c:pt idx="4">
                  <c:v>Liceo musicale e coreutico</c:v>
                </c:pt>
                <c:pt idx="5">
                  <c:v>TOTALE licei percorsi diurni</c:v>
                </c:pt>
                <c:pt idx="6">
                  <c:v>Liceo scienze umane opz. economico sociale</c:v>
                </c:pt>
                <c:pt idx="7">
                  <c:v>Liceo classico</c:v>
                </c:pt>
                <c:pt idx="8">
                  <c:v>Liceo artistico</c:v>
                </c:pt>
                <c:pt idx="9">
                  <c:v>Liceo linguistico</c:v>
                </c:pt>
                <c:pt idx="10">
                  <c:v>Liceo scienze umane</c:v>
                </c:pt>
              </c:strCache>
            </c:strRef>
          </c:cat>
          <c:val>
            <c:numRef>
              <c:f>fig_e5!$B$26:$B$36</c:f>
              <c:numCache>
                <c:formatCode>0.0</c:formatCode>
                <c:ptCount val="11"/>
                <c:pt idx="0">
                  <c:v>34.514739980125867</c:v>
                </c:pt>
                <c:pt idx="1">
                  <c:v>35.69667738478028</c:v>
                </c:pt>
                <c:pt idx="2">
                  <c:v>51.097178683385579</c:v>
                </c:pt>
                <c:pt idx="3">
                  <c:v>52.48457118535859</c:v>
                </c:pt>
                <c:pt idx="4">
                  <c:v>57.17439293598234</c:v>
                </c:pt>
                <c:pt idx="5">
                  <c:v>61.61951806960225</c:v>
                </c:pt>
                <c:pt idx="6">
                  <c:v>66.147576771940038</c:v>
                </c:pt>
                <c:pt idx="7">
                  <c:v>70.448717948717956</c:v>
                </c:pt>
                <c:pt idx="8">
                  <c:v>76.75603542399611</c:v>
                </c:pt>
                <c:pt idx="9">
                  <c:v>79.670409800204169</c:v>
                </c:pt>
                <c:pt idx="10">
                  <c:v>86.788990825688074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2A0-8041-87734485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3253248"/>
        <c:axId val="201954944"/>
      </c:barChart>
      <c:catAx>
        <c:axId val="20325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4944"/>
        <c:crosses val="autoZero"/>
        <c:auto val="1"/>
        <c:lblAlgn val="ctr"/>
        <c:lblOffset val="100"/>
        <c:noMultiLvlLbl val="0"/>
      </c:catAx>
      <c:valAx>
        <c:axId val="2019549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25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fig_e6!$B$4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fig_e6!$B$5:$B$15</c:f>
              <c:numCache>
                <c:formatCode>#,##0</c:formatCode>
                <c:ptCount val="11"/>
                <c:pt idx="0">
                  <c:v>400</c:v>
                </c:pt>
                <c:pt idx="1">
                  <c:v>1251</c:v>
                </c:pt>
                <c:pt idx="2">
                  <c:v>2108</c:v>
                </c:pt>
                <c:pt idx="3">
                  <c:v>3324</c:v>
                </c:pt>
                <c:pt idx="4">
                  <c:v>3870</c:v>
                </c:pt>
                <c:pt idx="5">
                  <c:v>4869</c:v>
                </c:pt>
                <c:pt idx="6">
                  <c:v>4414</c:v>
                </c:pt>
                <c:pt idx="7">
                  <c:v>6436</c:v>
                </c:pt>
                <c:pt idx="8">
                  <c:v>6804</c:v>
                </c:pt>
                <c:pt idx="9">
                  <c:v>8050</c:v>
                </c:pt>
                <c:pt idx="10">
                  <c:v>13203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69E-983F-EE93BCFCBFE3}"/>
            </c:ext>
          </c:extLst>
        </c:ser>
        <c:ser>
          <c:idx val="1"/>
          <c:order val="1"/>
          <c:tx>
            <c:strRef>
              <c:f>fig_e6!$C$4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fig_e6!$C$5:$C$15</c:f>
              <c:numCache>
                <c:formatCode>#,##0</c:formatCode>
                <c:ptCount val="11"/>
                <c:pt idx="0">
                  <c:v>474</c:v>
                </c:pt>
                <c:pt idx="1">
                  <c:v>1318</c:v>
                </c:pt>
                <c:pt idx="2">
                  <c:v>2285</c:v>
                </c:pt>
                <c:pt idx="3">
                  <c:v>3245</c:v>
                </c:pt>
                <c:pt idx="4">
                  <c:v>3737</c:v>
                </c:pt>
                <c:pt idx="5">
                  <c:v>4943</c:v>
                </c:pt>
                <c:pt idx="6">
                  <c:v>4626</c:v>
                </c:pt>
                <c:pt idx="7">
                  <c:v>6314</c:v>
                </c:pt>
                <c:pt idx="8">
                  <c:v>7294</c:v>
                </c:pt>
                <c:pt idx="9">
                  <c:v>8925</c:v>
                </c:pt>
                <c:pt idx="10">
                  <c:v>13492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0-469E-983F-EE93BCFCBFE3}"/>
            </c:ext>
          </c:extLst>
        </c:ser>
        <c:ser>
          <c:idx val="2"/>
          <c:order val="2"/>
          <c:tx>
            <c:strRef>
              <c:f>fig_e6!$D$4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fig_e6!$D$5:$D$15</c:f>
              <c:numCache>
                <c:formatCode>#,##0</c:formatCode>
                <c:ptCount val="11"/>
                <c:pt idx="0">
                  <c:v>689</c:v>
                </c:pt>
                <c:pt idx="1">
                  <c:v>1359</c:v>
                </c:pt>
                <c:pt idx="2">
                  <c:v>2616</c:v>
                </c:pt>
                <c:pt idx="3">
                  <c:v>3077</c:v>
                </c:pt>
                <c:pt idx="4">
                  <c:v>3686</c:v>
                </c:pt>
                <c:pt idx="5">
                  <c:v>4232</c:v>
                </c:pt>
                <c:pt idx="6">
                  <c:v>4598</c:v>
                </c:pt>
                <c:pt idx="7">
                  <c:v>5887</c:v>
                </c:pt>
                <c:pt idx="8">
                  <c:v>7256</c:v>
                </c:pt>
                <c:pt idx="9">
                  <c:v>10555</c:v>
                </c:pt>
                <c:pt idx="10">
                  <c:v>13180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0-469E-983F-EE93BCF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2260480"/>
        <c:axId val="201956672"/>
      </c:barChart>
      <c:catAx>
        <c:axId val="20226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6672"/>
        <c:crosses val="autoZero"/>
        <c:auto val="1"/>
        <c:lblAlgn val="ctr"/>
        <c:lblOffset val="100"/>
        <c:noMultiLvlLbl val="0"/>
      </c:catAx>
      <c:valAx>
        <c:axId val="201956672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0480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985141365101378"/>
          <c:y val="0.40630553176629047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fig_e7!$B$5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2-4B3E-A40E-B15FB508C0B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592-4B3E-A40E-B15FB508C0B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fig_e7!$A$6:$A$17</c:f>
              <c:strCache>
                <c:ptCount val="12"/>
                <c:pt idx="0">
                  <c:v>Meccanica, meccatronica ed energia</c:v>
                </c:pt>
                <c:pt idx="1">
                  <c:v>Elettronica ed elettrotecnica</c:v>
                </c:pt>
                <c:pt idx="2">
                  <c:v>Informatica e telecomunicazioni</c:v>
                </c:pt>
                <c:pt idx="3">
                  <c:v>Trasporti e logistica</c:v>
                </c:pt>
                <c:pt idx="4">
                  <c:v>Costruzioni, ambiente e territorio</c:v>
                </c:pt>
                <c:pt idx="5">
                  <c:v>Agraria, agroalimentare e agroindustria</c:v>
                </c:pt>
                <c:pt idx="6">
                  <c:v>Totale complessivo</c:v>
                </c:pt>
                <c:pt idx="7">
                  <c:v>Chimica, materiali e biotecnologie</c:v>
                </c:pt>
                <c:pt idx="8">
                  <c:v>Grafica e comunicazione</c:v>
                </c:pt>
                <c:pt idx="9">
                  <c:v>Amministrazione, finanza e marketing</c:v>
                </c:pt>
                <c:pt idx="10">
                  <c:v>Turismo</c:v>
                </c:pt>
                <c:pt idx="11">
                  <c:v>Sistema moda</c:v>
                </c:pt>
              </c:strCache>
            </c:strRef>
          </c:cat>
          <c:val>
            <c:numRef>
              <c:f>fig_e7!$B$6:$B$17</c:f>
              <c:numCache>
                <c:formatCode>0.0</c:formatCode>
                <c:ptCount val="12"/>
                <c:pt idx="0">
                  <c:v>3.1422271223814775</c:v>
                </c:pt>
                <c:pt idx="1">
                  <c:v>3.4735349716446122</c:v>
                </c:pt>
                <c:pt idx="2">
                  <c:v>8.1572714353387017</c:v>
                </c:pt>
                <c:pt idx="3">
                  <c:v>12.214863870493009</c:v>
                </c:pt>
                <c:pt idx="4">
                  <c:v>26.746831329216768</c:v>
                </c:pt>
                <c:pt idx="5">
                  <c:v>28.757460661964192</c:v>
                </c:pt>
                <c:pt idx="6">
                  <c:v>31.996149470552197</c:v>
                </c:pt>
                <c:pt idx="7">
                  <c:v>46.280991735537192</c:v>
                </c:pt>
                <c:pt idx="8">
                  <c:v>49.579510703363916</c:v>
                </c:pt>
                <c:pt idx="9">
                  <c:v>50.70561456752656</c:v>
                </c:pt>
                <c:pt idx="10">
                  <c:v>72.855444199082726</c:v>
                </c:pt>
                <c:pt idx="11">
                  <c:v>86.937590711175616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2-4B3E-A40E-B15FB508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2262016"/>
        <c:axId val="202835648"/>
      </c:barChart>
      <c:catAx>
        <c:axId val="20226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5648"/>
        <c:crosses val="autoZero"/>
        <c:auto val="1"/>
        <c:lblAlgn val="ctr"/>
        <c:lblOffset val="100"/>
        <c:noMultiLvlLbl val="0"/>
      </c:catAx>
      <c:valAx>
        <c:axId val="2028356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22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fig_e8!$B$4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fig_e8!$B$5:$B$14</c:f>
              <c:numCache>
                <c:formatCode>#,##0</c:formatCode>
                <c:ptCount val="10"/>
                <c:pt idx="0">
                  <c:v>23</c:v>
                </c:pt>
                <c:pt idx="1">
                  <c:v>91</c:v>
                </c:pt>
                <c:pt idx="2">
                  <c:v>121</c:v>
                </c:pt>
                <c:pt idx="3">
                  <c:v>159</c:v>
                </c:pt>
                <c:pt idx="4">
                  <c:v>278</c:v>
                </c:pt>
                <c:pt idx="5">
                  <c:v>323</c:v>
                </c:pt>
                <c:pt idx="6" formatCode="General">
                  <c:v>561</c:v>
                </c:pt>
                <c:pt idx="7" formatCode="General">
                  <c:v>784</c:v>
                </c:pt>
                <c:pt idx="8" formatCode="General">
                  <c:v>724</c:v>
                </c:pt>
                <c:pt idx="9" formatCode="General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5-43E5-80C7-613873A09115}"/>
            </c:ext>
          </c:extLst>
        </c:ser>
        <c:ser>
          <c:idx val="1"/>
          <c:order val="1"/>
          <c:tx>
            <c:strRef>
              <c:f>fig_e8!$C$4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fig_e8!$C$5:$C$14</c:f>
              <c:numCache>
                <c:formatCode>#,##0</c:formatCode>
                <c:ptCount val="10"/>
                <c:pt idx="0">
                  <c:v>23</c:v>
                </c:pt>
                <c:pt idx="1">
                  <c:v>69</c:v>
                </c:pt>
                <c:pt idx="2">
                  <c:v>107</c:v>
                </c:pt>
                <c:pt idx="3">
                  <c:v>221</c:v>
                </c:pt>
                <c:pt idx="4">
                  <c:v>323</c:v>
                </c:pt>
                <c:pt idx="5">
                  <c:v>373</c:v>
                </c:pt>
                <c:pt idx="6" formatCode="General">
                  <c:v>646</c:v>
                </c:pt>
                <c:pt idx="7" formatCode="General">
                  <c:v>860</c:v>
                </c:pt>
                <c:pt idx="8" formatCode="General">
                  <c:v>961</c:v>
                </c:pt>
                <c:pt idx="9" formatCode="General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5-43E5-80C7-613873A09115}"/>
            </c:ext>
          </c:extLst>
        </c:ser>
        <c:ser>
          <c:idx val="2"/>
          <c:order val="2"/>
          <c:tx>
            <c:strRef>
              <c:f>fig_e8!$D$4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E- gestione acque e risanamento ambientale</c:v>
                </c:pt>
                <c:pt idx="1">
                  <c:v>M - Arti ausiliarie professioni sanitarie: ottico</c:v>
                </c:pt>
                <c:pt idx="2">
                  <c:v>L - arti ausiliarie prof. sanitarie: Odontotecnico</c:v>
                </c:pt>
                <c:pt idx="3">
                  <c:v>H - Servizi culturali e spettacolo</c:v>
                </c:pt>
                <c:pt idx="4">
                  <c:v>C - Industria e artigianato per il Made in Italy 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I - Servizi per la sanità e l'assistenza sociale</c:v>
                </c:pt>
                <c:pt idx="8">
                  <c:v>D - Manutenzione e assistenza tecnica</c:v>
                </c:pt>
                <c:pt idx="9">
                  <c:v>G - Enograstronomia e ospitalità alberghiera</c:v>
                </c:pt>
              </c:strCache>
            </c:strRef>
          </c:cat>
          <c:val>
            <c:numRef>
              <c:f>fig_e8!$D$5:$D$14</c:f>
              <c:numCache>
                <c:formatCode>#,##0</c:formatCode>
                <c:ptCount val="10"/>
                <c:pt idx="0">
                  <c:v>26</c:v>
                </c:pt>
                <c:pt idx="1">
                  <c:v>58</c:v>
                </c:pt>
                <c:pt idx="2">
                  <c:v>161</c:v>
                </c:pt>
                <c:pt idx="3">
                  <c:v>254</c:v>
                </c:pt>
                <c:pt idx="4">
                  <c:v>361</c:v>
                </c:pt>
                <c:pt idx="5">
                  <c:v>401</c:v>
                </c:pt>
                <c:pt idx="6" formatCode="General">
                  <c:v>708</c:v>
                </c:pt>
                <c:pt idx="7" formatCode="General">
                  <c:v>932</c:v>
                </c:pt>
                <c:pt idx="8" formatCode="General">
                  <c:v>1026</c:v>
                </c:pt>
                <c:pt idx="9" formatCode="General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D-43F5-A2F1-DBBD89DB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202264064"/>
        <c:axId val="202837376"/>
      </c:barChart>
      <c:catAx>
        <c:axId val="20226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7376"/>
        <c:crosses val="autoZero"/>
        <c:auto val="1"/>
        <c:lblAlgn val="ctr"/>
        <c:lblOffset val="100"/>
        <c:noMultiLvlLbl val="0"/>
      </c:catAx>
      <c:valAx>
        <c:axId val="202837376"/>
        <c:scaling>
          <c:orientation val="minMax"/>
          <c:max val="25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2307513284977"/>
          <c:y val="0.38668793178684929"/>
          <c:w val="7.9882371903833821E-2"/>
          <c:h val="0.16094438925061375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51256281407035E-2"/>
          <c:y val="3.64741641337386E-2"/>
          <c:w val="0.93888888888888888"/>
          <c:h val="0.69051336668022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fig_e9!$C$5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493-4F74-98A2-2AEB5A093E9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493-4F74-98A2-2AEB5A093E9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493-4F74-98A2-2AEB5A093E9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9493-4F74-98A2-2AEB5A093E9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493-4F74-98A2-2AEB5A093E9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493-4F74-98A2-2AEB5A093E9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9493-4F74-98A2-2AEB5A093E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fig_e9!$A$6:$B$12</c:f>
              <c:multiLvlStrCache>
                <c:ptCount val="7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Italiani </c:v>
                  </c:pt>
                  <c:pt idx="3">
                    <c:v>Stranieri</c:v>
                  </c:pt>
                  <c:pt idx="4">
                    <c:v>16-18 anni</c:v>
                  </c:pt>
                  <c:pt idx="5">
                    <c:v>19-21 anni</c:v>
                  </c:pt>
                  <c:pt idx="6">
                    <c:v>22 anni e più</c:v>
                  </c:pt>
                </c:lvl>
                <c:lvl>
                  <c:pt idx="0">
                    <c:v>Sesso</c:v>
                  </c:pt>
                  <c:pt idx="2">
                    <c:v>Cittadinanza</c:v>
                  </c:pt>
                  <c:pt idx="4">
                    <c:v>Età</c:v>
                  </c:pt>
                </c:lvl>
              </c:multiLvlStrCache>
            </c:multiLvlStrRef>
          </c:cat>
          <c:val>
            <c:numRef>
              <c:f>fig_e9!$C$6:$C$12</c:f>
              <c:numCache>
                <c:formatCode>0.0</c:formatCode>
                <c:ptCount val="7"/>
                <c:pt idx="0">
                  <c:v>52.520705797623336</c:v>
                </c:pt>
                <c:pt idx="1">
                  <c:v>47.479294202376664</c:v>
                </c:pt>
                <c:pt idx="2">
                  <c:v>78.970111631256756</c:v>
                </c:pt>
                <c:pt idx="3">
                  <c:v>21.029888368743251</c:v>
                </c:pt>
                <c:pt idx="4">
                  <c:v>14.133957508102268</c:v>
                </c:pt>
                <c:pt idx="5">
                  <c:v>34.965790421317969</c:v>
                </c:pt>
                <c:pt idx="6">
                  <c:v>50.900252070579768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93-4F74-98A2-2AEB5A09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203617792"/>
        <c:axId val="202839680"/>
      </c:barChart>
      <c:catAx>
        <c:axId val="2036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202839680"/>
        <c:crosses val="autoZero"/>
        <c:auto val="1"/>
        <c:lblAlgn val="ctr"/>
        <c:lblOffset val="100"/>
        <c:noMultiLvlLbl val="0"/>
      </c:catAx>
      <c:valAx>
        <c:axId val="202839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3617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5591175</xdr:colOff>
      <xdr:row>0</xdr:row>
      <xdr:rowOff>0</xdr:rowOff>
    </xdr:from>
    <xdr:to>
      <xdr:col>2</xdr:col>
      <xdr:colOff>131443</xdr:colOff>
      <xdr:row>3</xdr:row>
      <xdr:rowOff>209550</xdr:rowOff>
    </xdr:to>
    <xdr:grpSp>
      <xdr:nvGrpSpPr>
        <xdr:cNvPr id="8" name="Gruppo 7"/>
        <xdr:cNvGrpSpPr/>
      </xdr:nvGrpSpPr>
      <xdr:grpSpPr>
        <a:xfrm>
          <a:off x="6115050" y="0"/>
          <a:ext cx="3255643" cy="800100"/>
          <a:chOff x="6869432" y="28575"/>
          <a:chExt cx="3255643" cy="819265"/>
        </a:xfrm>
      </xdr:grpSpPr>
      <xdr:grpSp>
        <xdr:nvGrpSpPr>
          <xdr:cNvPr id="15" name="Gruppo 14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7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6" name="Immagin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76199</xdr:rowOff>
    </xdr:from>
    <xdr:to>
      <xdr:col>8</xdr:col>
      <xdr:colOff>85725</xdr:colOff>
      <xdr:row>18</xdr:row>
      <xdr:rowOff>85724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150495</xdr:rowOff>
    </xdr:from>
    <xdr:to>
      <xdr:col>10</xdr:col>
      <xdr:colOff>238124</xdr:colOff>
      <xdr:row>18</xdr:row>
      <xdr:rowOff>85725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88900</xdr:rowOff>
    </xdr:from>
    <xdr:to>
      <xdr:col>11</xdr:col>
      <xdr:colOff>390525</xdr:colOff>
      <xdr:row>23</xdr:row>
      <xdr:rowOff>38100</xdr:rowOff>
    </xdr:to>
    <xdr:graphicFrame macro="">
      <xdr:nvGraphicFramePr>
        <xdr:cNvPr id="25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31750</xdr:rowOff>
    </xdr:from>
    <xdr:to>
      <xdr:col>9</xdr:col>
      <xdr:colOff>177800</xdr:colOff>
      <xdr:row>19</xdr:row>
      <xdr:rowOff>31750</xdr:rowOff>
    </xdr:to>
    <xdr:graphicFrame macro="">
      <xdr:nvGraphicFramePr>
        <xdr:cNvPr id="12043868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12</xdr:col>
      <xdr:colOff>361950</xdr:colOff>
      <xdr:row>19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9</xdr:col>
      <xdr:colOff>1054100</xdr:colOff>
      <xdr:row>20</xdr:row>
      <xdr:rowOff>114300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9</xdr:col>
      <xdr:colOff>1054100</xdr:colOff>
      <xdr:row>20</xdr:row>
      <xdr:rowOff>38100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9</xdr:col>
      <xdr:colOff>1054100</xdr:colOff>
      <xdr:row>20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321945</xdr:rowOff>
    </xdr:from>
    <xdr:to>
      <xdr:col>11</xdr:col>
      <xdr:colOff>314325</xdr:colOff>
      <xdr:row>22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6"/>
  <sheetViews>
    <sheetView showGridLines="0" tabSelected="1" zoomScaleNormal="100" workbookViewId="0">
      <selection activeCell="A2" sqref="A2:B2"/>
    </sheetView>
  </sheetViews>
  <sheetFormatPr defaultRowHeight="11.25" x14ac:dyDescent="0.2"/>
  <cols>
    <col min="1" max="1" width="9.1640625" customWidth="1"/>
    <col min="2" max="2" width="152.5" customWidth="1"/>
  </cols>
  <sheetData>
    <row r="2" spans="1:2" ht="14.25" customHeight="1" x14ac:dyDescent="0.25">
      <c r="A2" s="138" t="s">
        <v>308</v>
      </c>
      <c r="B2" s="138"/>
    </row>
    <row r="3" spans="1:2" ht="21" customHeight="1" x14ac:dyDescent="0.25">
      <c r="A3" s="137" t="s">
        <v>126</v>
      </c>
      <c r="B3" s="137"/>
    </row>
    <row r="4" spans="1:2" ht="21.75" customHeight="1" x14ac:dyDescent="0.25">
      <c r="A4" s="67"/>
      <c r="B4" s="67"/>
    </row>
    <row r="5" spans="1:2" ht="18" x14ac:dyDescent="0.25">
      <c r="A5" s="136" t="s">
        <v>196</v>
      </c>
      <c r="B5" s="136"/>
    </row>
    <row r="6" spans="1:2" ht="17.25" customHeight="1" x14ac:dyDescent="0.4">
      <c r="A6" s="28" t="s">
        <v>57</v>
      </c>
      <c r="B6" s="27" t="str">
        <f>tab_e1!A1</f>
        <v>Tab. E.1 Secondo ciclo: iscritti per filiera e ordine di scuola, per provincia. A.s. 2022/23</v>
      </c>
    </row>
    <row r="7" spans="1:2" ht="17.25" customHeight="1" x14ac:dyDescent="0.4">
      <c r="A7" s="28" t="s">
        <v>57</v>
      </c>
      <c r="B7" s="27" t="str">
        <f>tab_e2!A1</f>
        <v>Tab. E.2 Secondo ciclo: andamento degli iscritti per filiera e ordine di scuola, in Piemonte</v>
      </c>
    </row>
    <row r="8" spans="1:2" ht="17.25" customHeight="1" x14ac:dyDescent="0.4">
      <c r="A8" s="28" t="s">
        <v>57</v>
      </c>
      <c r="B8" s="27" t="str">
        <f>tab_e3!A1</f>
        <v xml:space="preserve">Tab. E.3 Scuola secondaria di II grado: evoluzione del numero di iscritti per provincia </v>
      </c>
    </row>
    <row r="9" spans="1:2" ht="17.25" customHeight="1" x14ac:dyDescent="0.4">
      <c r="A9" s="28" t="s">
        <v>57</v>
      </c>
      <c r="B9" s="27" t="str">
        <f>fig_e1!A1</f>
        <v>Fig. E.1  Contributo degli studenti con cittadinanza straniera all'andamento degli iscritti nella scuola secondaria di II grado</v>
      </c>
    </row>
    <row r="10" spans="1:2" ht="17.25" customHeight="1" x14ac:dyDescent="0.4">
      <c r="A10" s="28" t="s">
        <v>57</v>
      </c>
      <c r="B10" s="27" t="str">
        <f>fig_e2!A1</f>
        <v>Fig. E.2 Tasso di scolarizzazione degli adolescenti nella fascia di età 14-18 anni, per sesso, livello di scuola  e filiera (scuola, agenzie formative), a.s. 2022/23</v>
      </c>
    </row>
    <row r="11" spans="1:2" ht="17.25" customHeight="1" x14ac:dyDescent="0.4">
      <c r="A11" s="28" t="s">
        <v>57</v>
      </c>
      <c r="B11" s="27" t="str">
        <f>fig_e3!A1</f>
        <v>Fig. E.3 Andamento degli iscritti nei corsi diurni della scuola secondaria di II grado, ultimo decennio</v>
      </c>
    </row>
    <row r="12" spans="1:2" ht="17.25" customHeight="1" x14ac:dyDescent="0.4">
      <c r="A12" s="28" t="s">
        <v>57</v>
      </c>
      <c r="B12" s="27" t="str">
        <f>tab_e4!A1</f>
        <v>Tab. E.4 Iscritti nei percorsi diurni della scuola secondaria di II grado e nei percorsi IeFP in agenzie formative, per anno di corso, a.s. 2022/23</v>
      </c>
    </row>
    <row r="13" spans="1:2" ht="20.25" customHeight="1" x14ac:dyDescent="0.25">
      <c r="A13" s="139" t="s">
        <v>197</v>
      </c>
      <c r="B13" s="139"/>
    </row>
    <row r="14" spans="1:2" ht="17.25" customHeight="1" x14ac:dyDescent="0.4">
      <c r="A14" s="28" t="s">
        <v>57</v>
      </c>
      <c r="B14" s="27" t="str">
        <f>tab_e5!A1</f>
        <v>Tab. E.5 Percorsi diurni nella scuola secondaria di II grado: iscritti per sesso, anno di corso e provincia, a.s. 2022/23</v>
      </c>
    </row>
    <row r="15" spans="1:2" ht="17.25" customHeight="1" x14ac:dyDescent="0.4">
      <c r="A15" s="28" t="s">
        <v>57</v>
      </c>
      <c r="B15" s="66" t="str">
        <f>tab_e6!A1</f>
        <v>Tab. E.6 Iscritti nei licei per indirizzo e anno di corso, corsi diurni, a.s. 2022/23</v>
      </c>
    </row>
    <row r="16" spans="1:2" ht="17.25" customHeight="1" x14ac:dyDescent="0.4">
      <c r="A16" s="28" t="s">
        <v>57</v>
      </c>
      <c r="B16" s="66" t="str">
        <f>fig_e4!A1</f>
        <v>Fig. E.4 Iscritti nei licei per indirizzo, corsi diurni, confronto aa.ss. 2020/21-2021/22-2022/23</v>
      </c>
    </row>
    <row r="17" spans="1:2" ht="17.25" customHeight="1" x14ac:dyDescent="0.4">
      <c r="A17" s="28" t="s">
        <v>57</v>
      </c>
      <c r="B17" s="66" t="str">
        <f>fig_e5!A1</f>
        <v>Fig. E.5 Percentuale di studentesse negli indirizzi liceali, corsi diurni, a.s. 2022/23</v>
      </c>
    </row>
    <row r="18" spans="1:2" ht="17.25" customHeight="1" x14ac:dyDescent="0.4">
      <c r="A18" s="28" t="s">
        <v>57</v>
      </c>
      <c r="B18" s="66" t="str">
        <f>tab_e7!A1</f>
        <v>Tab. E.7 Iscritti negli indirizzi, articolazioni e opzioni degli istituti tecnici, per anno di corso, corsi diurni, a.s. 2022/23</v>
      </c>
    </row>
    <row r="19" spans="1:2" ht="17.25" customHeight="1" x14ac:dyDescent="0.4">
      <c r="A19" s="28" t="s">
        <v>57</v>
      </c>
      <c r="B19" s="66" t="str">
        <f>fig_e6!A1</f>
        <v>Fig. E.6 Iscritti negli indirizzi degli istituti tecnici, corsi diurni, confronto aa.ss. 2020/21-2021/22-2022/23</v>
      </c>
    </row>
    <row r="20" spans="1:2" ht="17.25" customHeight="1" x14ac:dyDescent="0.4">
      <c r="A20" s="28" t="s">
        <v>57</v>
      </c>
      <c r="B20" s="66" t="str">
        <f>fig_e7!A1</f>
        <v>Fig. E.7 Percentuale di studentesse negli indirizzi degli istituti tecnici corsi diurni, a.s. 2022/23</v>
      </c>
    </row>
    <row r="21" spans="1:2" ht="17.25" customHeight="1" x14ac:dyDescent="0.4">
      <c r="A21" s="28" t="s">
        <v>57</v>
      </c>
      <c r="B21" s="66" t="str">
        <f>tab_e8!A1</f>
        <v>Tab. E.8 Iscritti negli istituti professionali per anno di corso, corsi diurni, a.s. 2022/23</v>
      </c>
    </row>
    <row r="22" spans="1:2" ht="17.25" customHeight="1" x14ac:dyDescent="0.4">
      <c r="A22" s="28" t="s">
        <v>57</v>
      </c>
      <c r="B22" s="66" t="str">
        <f>fig_e8!A1</f>
        <v>Fig. E.8 Iscritti nelle prime classi degli istituti professionali, corsi diurni, confronto aa.ss. 2020/21-2021/22-2022/23</v>
      </c>
    </row>
    <row r="23" spans="1:2" ht="20.25" customHeight="1" x14ac:dyDescent="0.25">
      <c r="A23" s="135" t="s">
        <v>198</v>
      </c>
      <c r="B23" s="135"/>
    </row>
    <row r="24" spans="1:2" ht="17.25" customHeight="1" x14ac:dyDescent="0.4">
      <c r="A24" s="28" t="s">
        <v>57</v>
      </c>
      <c r="B24" s="27" t="str">
        <f>tab_e9!A1</f>
        <v>Tab. E.9 Iscritti ai corsi serali e preserali nella secondaria di II grado, valori assoluti e percentuali, a.s. 2022/23</v>
      </c>
    </row>
    <row r="25" spans="1:2" ht="17.25" customHeight="1" x14ac:dyDescent="0.4">
      <c r="A25" s="28" t="s">
        <v>57</v>
      </c>
      <c r="B25" s="27" t="str">
        <f>fig_e9!$A$1</f>
        <v>Fig. E.9  Caratteristiche socio-anagrafiche degli iscritti ai corsi serali e preserali, valori %  a.s. 2022/23</v>
      </c>
    </row>
    <row r="26" spans="1:2" ht="17.25" customHeight="1" x14ac:dyDescent="0.4">
      <c r="A26" s="28" t="s">
        <v>57</v>
      </c>
      <c r="B26" s="27" t="str">
        <f>fig_e10!A1</f>
        <v>Fig. E.10 Andamento degli iscritti ai corsi serali nella scuola secondaria di II grado, in Piemonte</v>
      </c>
    </row>
    <row r="27" spans="1:2" ht="20.25" customHeight="1" x14ac:dyDescent="0.25">
      <c r="A27" s="135" t="s">
        <v>199</v>
      </c>
      <c r="B27" s="135"/>
    </row>
    <row r="28" spans="1:2" ht="20.25" customHeight="1" x14ac:dyDescent="0.4">
      <c r="A28" s="28" t="s">
        <v>57</v>
      </c>
      <c r="B28" s="27" t="str">
        <f>tab_e10!A1</f>
        <v>Tab. E.10 Iscritti e classi nei percorsi IeFP in agenzie formative per indirizzo e aree professionali, a.s. 2022/23</v>
      </c>
    </row>
    <row r="29" spans="1:2" ht="20.25" customHeight="1" x14ac:dyDescent="0.25">
      <c r="B29" s="27"/>
    </row>
    <row r="30" spans="1:2" ht="20.25" customHeight="1" x14ac:dyDescent="0.25">
      <c r="A30" s="70" t="s">
        <v>309</v>
      </c>
      <c r="B30" s="27"/>
    </row>
    <row r="31" spans="1:2" ht="20.25" customHeight="1" x14ac:dyDescent="0.25">
      <c r="B31" s="27"/>
    </row>
    <row r="32" spans="1:2" ht="20.25" customHeight="1" x14ac:dyDescent="0.25">
      <c r="B32" s="27"/>
    </row>
    <row r="33" spans="2:2" ht="20.25" customHeight="1" x14ac:dyDescent="0.25">
      <c r="B33" s="27"/>
    </row>
    <row r="34" spans="2:2" ht="20.25" customHeight="1" x14ac:dyDescent="0.25">
      <c r="B34" s="27"/>
    </row>
    <row r="35" spans="2:2" ht="20.25" customHeight="1" x14ac:dyDescent="0.25">
      <c r="B35" s="27"/>
    </row>
    <row r="36" spans="2:2" ht="20.25" customHeight="1" x14ac:dyDescent="0.25">
      <c r="B36" s="27"/>
    </row>
    <row r="37" spans="2:2" ht="20.25" customHeight="1" x14ac:dyDescent="0.25">
      <c r="B37" s="27"/>
    </row>
    <row r="38" spans="2:2" ht="20.25" customHeight="1" x14ac:dyDescent="0.25">
      <c r="B38" s="27"/>
    </row>
    <row r="39" spans="2:2" ht="20.25" customHeight="1" x14ac:dyDescent="0.25">
      <c r="B39" s="27"/>
    </row>
    <row r="40" spans="2:2" ht="20.25" customHeight="1" x14ac:dyDescent="0.25">
      <c r="B40" s="27"/>
    </row>
    <row r="41" spans="2:2" ht="20.25" customHeight="1" x14ac:dyDescent="0.25">
      <c r="B41" s="27"/>
    </row>
    <row r="42" spans="2:2" ht="20.25" customHeight="1" x14ac:dyDescent="0.25">
      <c r="B42" s="27"/>
    </row>
    <row r="43" spans="2:2" ht="20.25" customHeight="1" x14ac:dyDescent="0.25">
      <c r="B43" s="27"/>
    </row>
    <row r="44" spans="2:2" ht="20.25" customHeight="1" x14ac:dyDescent="0.25">
      <c r="B44" s="27"/>
    </row>
    <row r="45" spans="2:2" ht="20.25" customHeight="1" x14ac:dyDescent="0.25">
      <c r="B45" s="27"/>
    </row>
    <row r="46" spans="2:2" ht="20.25" customHeight="1" x14ac:dyDescent="0.25">
      <c r="B46" s="27"/>
    </row>
    <row r="47" spans="2:2" ht="20.25" customHeight="1" x14ac:dyDescent="0.25">
      <c r="B47" s="27"/>
    </row>
    <row r="48" spans="2:2" ht="20.25" customHeight="1" x14ac:dyDescent="0.25">
      <c r="B48" s="27"/>
    </row>
    <row r="49" spans="2:2" ht="20.25" customHeight="1" x14ac:dyDescent="0.25">
      <c r="B49" s="27"/>
    </row>
    <row r="50" spans="2:2" ht="20.25" customHeight="1" x14ac:dyDescent="0.25">
      <c r="B50" s="27"/>
    </row>
    <row r="51" spans="2:2" ht="20.25" customHeight="1" x14ac:dyDescent="0.25">
      <c r="B51" s="27"/>
    </row>
    <row r="52" spans="2:2" ht="20.25" customHeight="1" x14ac:dyDescent="0.25">
      <c r="B52" s="27"/>
    </row>
    <row r="53" spans="2:2" ht="20.25" customHeight="1" x14ac:dyDescent="0.25">
      <c r="B53" s="27"/>
    </row>
    <row r="54" spans="2:2" ht="20.25" customHeight="1" x14ac:dyDescent="0.25">
      <c r="B54" s="27"/>
    </row>
    <row r="55" spans="2:2" ht="20.25" customHeight="1" x14ac:dyDescent="0.25">
      <c r="B55" s="27"/>
    </row>
    <row r="56" spans="2:2" ht="20.25" customHeight="1" x14ac:dyDescent="0.25">
      <c r="B56" s="27"/>
    </row>
    <row r="57" spans="2:2" ht="20.25" customHeight="1" x14ac:dyDescent="0.25">
      <c r="B57" s="27"/>
    </row>
    <row r="58" spans="2:2" ht="20.25" customHeight="1" x14ac:dyDescent="0.25">
      <c r="B58" s="27"/>
    </row>
    <row r="59" spans="2:2" ht="20.25" customHeight="1" x14ac:dyDescent="0.25">
      <c r="B59" s="27"/>
    </row>
    <row r="60" spans="2:2" ht="20.25" customHeight="1" x14ac:dyDescent="0.25">
      <c r="B60" s="27"/>
    </row>
    <row r="61" spans="2:2" ht="13.5" x14ac:dyDescent="0.25">
      <c r="B61" s="27"/>
    </row>
    <row r="62" spans="2:2" ht="13.5" x14ac:dyDescent="0.25">
      <c r="B62" s="27"/>
    </row>
    <row r="63" spans="2:2" ht="13.5" x14ac:dyDescent="0.25">
      <c r="B63" s="27"/>
    </row>
    <row r="64" spans="2:2" ht="13.5" x14ac:dyDescent="0.25">
      <c r="B64" s="27"/>
    </row>
    <row r="65" spans="2:2" ht="13.5" x14ac:dyDescent="0.25">
      <c r="B65" s="27"/>
    </row>
    <row r="66" spans="2:2" ht="13.5" x14ac:dyDescent="0.25">
      <c r="B66" s="27"/>
    </row>
  </sheetData>
  <mergeCells count="6">
    <mergeCell ref="A27:B27"/>
    <mergeCell ref="A5:B5"/>
    <mergeCell ref="A3:B3"/>
    <mergeCell ref="A2:B2"/>
    <mergeCell ref="A13:B13"/>
    <mergeCell ref="A23:B23"/>
  </mergeCells>
  <hyperlinks>
    <hyperlink ref="A6" location="tab_e1!A1" display="→"/>
    <hyperlink ref="A12" location="tab_e4!A1" display="→"/>
    <hyperlink ref="A7" location="tab_e2!A1" display="→"/>
    <hyperlink ref="A14" location="tab_e5!A1" display="→"/>
    <hyperlink ref="A9" location="fig_e1!A1" display="→"/>
    <hyperlink ref="A10" location="fig_e2!A1" display="→"/>
    <hyperlink ref="A25" location="fig_e8!A1" display="→"/>
    <hyperlink ref="A28" location="tab_10!A1" display="→"/>
    <hyperlink ref="A16" location="fig_e4!A1" display="→"/>
    <hyperlink ref="A8" location="tab_e3!A1" display="→"/>
    <hyperlink ref="A17" location="fig_e5!A1" display="→"/>
    <hyperlink ref="A22" location="fig_e8!A1" display="→"/>
    <hyperlink ref="A15" location="tab_e6!A1" display="→"/>
    <hyperlink ref="A19" location="fig_e6!A1" display="→"/>
    <hyperlink ref="A20" location="fig_e7!A1" display="→"/>
    <hyperlink ref="A21" location="tab_e8!A1" display="→"/>
    <hyperlink ref="A18" location="tab_e7!A1" display="→"/>
    <hyperlink ref="A24" location="tab_e9!A1" display="→"/>
    <hyperlink ref="A11" location="fig_e3!A1" display="→"/>
    <hyperlink ref="A26" location="fig_e10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5"/>
  <sheetViews>
    <sheetView showGridLines="0" workbookViewId="0">
      <selection activeCell="A2" sqref="A2"/>
    </sheetView>
  </sheetViews>
  <sheetFormatPr defaultColWidth="8.83203125" defaultRowHeight="13.5" x14ac:dyDescent="0.3"/>
  <cols>
    <col min="1" max="1" width="44.83203125" style="10" customWidth="1"/>
    <col min="2" max="7" width="12.1640625" style="10" customWidth="1"/>
    <col min="8" max="16384" width="8.83203125" style="10"/>
  </cols>
  <sheetData>
    <row r="1" spans="1:7" s="84" customFormat="1" ht="27.95" customHeight="1" x14ac:dyDescent="0.2">
      <c r="A1" s="83" t="s">
        <v>314</v>
      </c>
    </row>
    <row r="2" spans="1:7" x14ac:dyDescent="0.3">
      <c r="A2" s="74" t="s">
        <v>131</v>
      </c>
      <c r="B2" s="74" t="s">
        <v>36</v>
      </c>
      <c r="C2" s="74" t="s">
        <v>37</v>
      </c>
      <c r="D2" s="74" t="s">
        <v>38</v>
      </c>
      <c r="E2" s="74" t="s">
        <v>39</v>
      </c>
      <c r="F2" s="74" t="s">
        <v>40</v>
      </c>
      <c r="G2" s="74" t="s">
        <v>19</v>
      </c>
    </row>
    <row r="3" spans="1:7" x14ac:dyDescent="0.3">
      <c r="A3" s="71" t="s">
        <v>132</v>
      </c>
      <c r="B3" s="72">
        <v>2182</v>
      </c>
      <c r="C3" s="72">
        <v>1836</v>
      </c>
      <c r="D3" s="82">
        <v>0</v>
      </c>
      <c r="E3" s="82">
        <v>0</v>
      </c>
      <c r="F3" s="82">
        <v>0</v>
      </c>
      <c r="G3" s="72">
        <v>4018</v>
      </c>
    </row>
    <row r="4" spans="1:7" x14ac:dyDescent="0.3">
      <c r="A4" s="71" t="s">
        <v>133</v>
      </c>
      <c r="B4" s="82">
        <v>0</v>
      </c>
      <c r="C4" s="82">
        <v>0</v>
      </c>
      <c r="D4" s="72">
        <v>239</v>
      </c>
      <c r="E4" s="72">
        <v>207</v>
      </c>
      <c r="F4" s="72">
        <v>219</v>
      </c>
      <c r="G4" s="72">
        <v>665</v>
      </c>
    </row>
    <row r="5" spans="1:7" x14ac:dyDescent="0.3">
      <c r="A5" s="71" t="s">
        <v>134</v>
      </c>
      <c r="B5" s="82">
        <v>0</v>
      </c>
      <c r="C5" s="82">
        <v>0</v>
      </c>
      <c r="D5" s="72">
        <v>621</v>
      </c>
      <c r="E5" s="72">
        <v>505</v>
      </c>
      <c r="F5" s="72">
        <v>529</v>
      </c>
      <c r="G5" s="72">
        <v>1655</v>
      </c>
    </row>
    <row r="6" spans="1:7" x14ac:dyDescent="0.3">
      <c r="A6" s="71" t="s">
        <v>135</v>
      </c>
      <c r="B6" s="82">
        <v>0</v>
      </c>
      <c r="C6" s="82">
        <v>0</v>
      </c>
      <c r="D6" s="72">
        <v>160</v>
      </c>
      <c r="E6" s="72">
        <v>147</v>
      </c>
      <c r="F6" s="72">
        <v>87</v>
      </c>
      <c r="G6" s="72">
        <v>394</v>
      </c>
    </row>
    <row r="7" spans="1:7" x14ac:dyDescent="0.3">
      <c r="A7" s="71" t="s">
        <v>136</v>
      </c>
      <c r="B7" s="82">
        <v>0</v>
      </c>
      <c r="C7" s="82">
        <v>0</v>
      </c>
      <c r="D7" s="72">
        <v>289</v>
      </c>
      <c r="E7" s="72">
        <v>304</v>
      </c>
      <c r="F7" s="72">
        <v>262</v>
      </c>
      <c r="G7" s="72">
        <v>855</v>
      </c>
    </row>
    <row r="8" spans="1:7" x14ac:dyDescent="0.3">
      <c r="A8" s="71" t="s">
        <v>137</v>
      </c>
      <c r="B8" s="82">
        <v>0</v>
      </c>
      <c r="C8" s="82">
        <v>0</v>
      </c>
      <c r="D8" s="72">
        <v>194</v>
      </c>
      <c r="E8" s="72">
        <v>183</v>
      </c>
      <c r="F8" s="72">
        <v>146</v>
      </c>
      <c r="G8" s="72">
        <v>523</v>
      </c>
    </row>
    <row r="9" spans="1:7" x14ac:dyDescent="0.3">
      <c r="A9" s="71" t="s">
        <v>138</v>
      </c>
      <c r="B9" s="82">
        <v>0</v>
      </c>
      <c r="C9" s="82">
        <v>0</v>
      </c>
      <c r="D9" s="72">
        <v>56</v>
      </c>
      <c r="E9" s="72">
        <v>42</v>
      </c>
      <c r="F9" s="72">
        <v>35</v>
      </c>
      <c r="G9" s="72">
        <v>133</v>
      </c>
    </row>
    <row r="10" spans="1:7" x14ac:dyDescent="0.3">
      <c r="A10" s="73" t="s">
        <v>139</v>
      </c>
      <c r="B10" s="69">
        <v>2182</v>
      </c>
      <c r="C10" s="69">
        <v>1836</v>
      </c>
      <c r="D10" s="69">
        <v>1559</v>
      </c>
      <c r="E10" s="69">
        <v>1388</v>
      </c>
      <c r="F10" s="69">
        <v>1278</v>
      </c>
      <c r="G10" s="69">
        <v>8243</v>
      </c>
    </row>
    <row r="11" spans="1:7" x14ac:dyDescent="0.3">
      <c r="A11" s="71" t="s">
        <v>140</v>
      </c>
      <c r="B11" s="72">
        <v>1755</v>
      </c>
      <c r="C11" s="72">
        <v>1522</v>
      </c>
      <c r="D11" s="72">
        <v>1552</v>
      </c>
      <c r="E11" s="72">
        <v>1447</v>
      </c>
      <c r="F11" s="72">
        <v>1514</v>
      </c>
      <c r="G11" s="72">
        <v>7790</v>
      </c>
    </row>
    <row r="12" spans="1:7" x14ac:dyDescent="0.3">
      <c r="A12" s="71" t="s">
        <v>141</v>
      </c>
      <c r="B12" s="72">
        <v>0</v>
      </c>
      <c r="C12" s="72">
        <v>0</v>
      </c>
      <c r="D12" s="72">
        <v>0</v>
      </c>
      <c r="E12" s="82">
        <v>10</v>
      </c>
      <c r="F12" s="82" t="s">
        <v>10</v>
      </c>
      <c r="G12" s="72">
        <v>10</v>
      </c>
    </row>
    <row r="13" spans="1:7" x14ac:dyDescent="0.3">
      <c r="A13" s="73" t="s">
        <v>142</v>
      </c>
      <c r="B13" s="69">
        <v>1755</v>
      </c>
      <c r="C13" s="69">
        <v>1522</v>
      </c>
      <c r="D13" s="69">
        <v>1552</v>
      </c>
      <c r="E13" s="69">
        <v>1457</v>
      </c>
      <c r="F13" s="69">
        <v>1514</v>
      </c>
      <c r="G13" s="69">
        <v>7800</v>
      </c>
    </row>
    <row r="14" spans="1:7" x14ac:dyDescent="0.3">
      <c r="A14" s="71" t="s">
        <v>143</v>
      </c>
      <c r="B14" s="72">
        <v>2826</v>
      </c>
      <c r="C14" s="72">
        <v>2701</v>
      </c>
      <c r="D14" s="72">
        <v>2777</v>
      </c>
      <c r="E14" s="72">
        <v>2724</v>
      </c>
      <c r="F14" s="72">
        <v>2604</v>
      </c>
      <c r="G14" s="72">
        <v>13632</v>
      </c>
    </row>
    <row r="15" spans="1:7" x14ac:dyDescent="0.3">
      <c r="A15" s="71" t="s">
        <v>144</v>
      </c>
      <c r="B15" s="72">
        <v>8</v>
      </c>
      <c r="C15" s="72">
        <v>24</v>
      </c>
      <c r="D15" s="72">
        <v>34</v>
      </c>
      <c r="E15" s="72">
        <v>16</v>
      </c>
      <c r="F15" s="72">
        <v>0</v>
      </c>
      <c r="G15" s="72">
        <v>82</v>
      </c>
    </row>
    <row r="16" spans="1:7" x14ac:dyDescent="0.3">
      <c r="A16" s="73" t="s">
        <v>145</v>
      </c>
      <c r="B16" s="69">
        <v>2834</v>
      </c>
      <c r="C16" s="69">
        <v>2725</v>
      </c>
      <c r="D16" s="69">
        <v>2811</v>
      </c>
      <c r="E16" s="69">
        <v>2740</v>
      </c>
      <c r="F16" s="69">
        <v>2604</v>
      </c>
      <c r="G16" s="69">
        <v>13714</v>
      </c>
    </row>
    <row r="17" spans="1:7" x14ac:dyDescent="0.3">
      <c r="A17" s="71" t="s">
        <v>146</v>
      </c>
      <c r="B17" s="72">
        <v>234</v>
      </c>
      <c r="C17" s="72">
        <v>189</v>
      </c>
      <c r="D17" s="72">
        <v>241</v>
      </c>
      <c r="E17" s="72">
        <v>192</v>
      </c>
      <c r="F17" s="72">
        <v>207</v>
      </c>
      <c r="G17" s="72">
        <v>1063</v>
      </c>
    </row>
    <row r="18" spans="1:7" x14ac:dyDescent="0.3">
      <c r="A18" s="71" t="s">
        <v>147</v>
      </c>
      <c r="B18" s="72">
        <v>60</v>
      </c>
      <c r="C18" s="72">
        <v>68</v>
      </c>
      <c r="D18" s="72">
        <v>67</v>
      </c>
      <c r="E18" s="72">
        <v>68</v>
      </c>
      <c r="F18" s="72">
        <v>33</v>
      </c>
      <c r="G18" s="72">
        <v>296</v>
      </c>
    </row>
    <row r="19" spans="1:7" x14ac:dyDescent="0.3">
      <c r="A19" s="73" t="s">
        <v>148</v>
      </c>
      <c r="B19" s="69">
        <v>294</v>
      </c>
      <c r="C19" s="69">
        <v>257</v>
      </c>
      <c r="D19" s="69">
        <v>308</v>
      </c>
      <c r="E19" s="69">
        <v>260</v>
      </c>
      <c r="F19" s="69">
        <v>240</v>
      </c>
      <c r="G19" s="69">
        <v>1359</v>
      </c>
    </row>
    <row r="20" spans="1:7" x14ac:dyDescent="0.3">
      <c r="A20" s="71" t="s">
        <v>149</v>
      </c>
      <c r="B20" s="72">
        <v>4008</v>
      </c>
      <c r="C20" s="72">
        <v>3665</v>
      </c>
      <c r="D20" s="72">
        <v>3586</v>
      </c>
      <c r="E20" s="72">
        <v>3722</v>
      </c>
      <c r="F20" s="72">
        <v>3742</v>
      </c>
      <c r="G20" s="72">
        <v>18723</v>
      </c>
    </row>
    <row r="21" spans="1:7" x14ac:dyDescent="0.3">
      <c r="A21" s="71" t="s">
        <v>150</v>
      </c>
      <c r="B21" s="72">
        <v>30</v>
      </c>
      <c r="C21" s="72">
        <v>0</v>
      </c>
      <c r="D21" s="72">
        <v>25</v>
      </c>
      <c r="E21" s="72">
        <v>18</v>
      </c>
      <c r="F21" s="72">
        <v>0</v>
      </c>
      <c r="G21" s="72">
        <v>73</v>
      </c>
    </row>
    <row r="22" spans="1:7" x14ac:dyDescent="0.3">
      <c r="A22" s="71" t="s">
        <v>151</v>
      </c>
      <c r="B22" s="72">
        <v>721</v>
      </c>
      <c r="C22" s="72">
        <v>621</v>
      </c>
      <c r="D22" s="72">
        <v>597</v>
      </c>
      <c r="E22" s="72">
        <v>536</v>
      </c>
      <c r="F22" s="72">
        <v>544</v>
      </c>
      <c r="G22" s="72">
        <v>3019</v>
      </c>
    </row>
    <row r="23" spans="1:7" x14ac:dyDescent="0.3">
      <c r="A23" s="71" t="s">
        <v>152</v>
      </c>
      <c r="B23" s="72">
        <v>4568</v>
      </c>
      <c r="C23" s="72">
        <v>4115</v>
      </c>
      <c r="D23" s="72">
        <v>3620</v>
      </c>
      <c r="E23" s="72">
        <v>3234</v>
      </c>
      <c r="F23" s="72">
        <v>3074</v>
      </c>
      <c r="G23" s="72">
        <v>18611</v>
      </c>
    </row>
    <row r="24" spans="1:7" x14ac:dyDescent="0.3">
      <c r="A24" s="71" t="s">
        <v>153</v>
      </c>
      <c r="B24" s="72">
        <v>33</v>
      </c>
      <c r="C24" s="72">
        <v>0</v>
      </c>
      <c r="D24" s="72">
        <v>0</v>
      </c>
      <c r="E24" s="72">
        <v>16</v>
      </c>
      <c r="F24" s="72">
        <v>0</v>
      </c>
      <c r="G24" s="72">
        <v>49</v>
      </c>
    </row>
    <row r="25" spans="1:7" x14ac:dyDescent="0.3">
      <c r="A25" s="73" t="s">
        <v>154</v>
      </c>
      <c r="B25" s="69">
        <v>9360</v>
      </c>
      <c r="C25" s="69">
        <v>8401</v>
      </c>
      <c r="D25" s="69">
        <v>7828</v>
      </c>
      <c r="E25" s="69">
        <v>7526</v>
      </c>
      <c r="F25" s="69">
        <v>7360</v>
      </c>
      <c r="G25" s="69">
        <v>40475</v>
      </c>
    </row>
    <row r="26" spans="1:7" x14ac:dyDescent="0.3">
      <c r="A26" s="71" t="s">
        <v>155</v>
      </c>
      <c r="B26" s="72">
        <v>2649</v>
      </c>
      <c r="C26" s="72">
        <v>2278</v>
      </c>
      <c r="D26" s="72">
        <v>2127</v>
      </c>
      <c r="E26" s="72">
        <v>1971</v>
      </c>
      <c r="F26" s="72">
        <v>1875</v>
      </c>
      <c r="G26" s="72">
        <v>10900</v>
      </c>
    </row>
    <row r="27" spans="1:7" x14ac:dyDescent="0.3">
      <c r="A27" s="71" t="s">
        <v>156</v>
      </c>
      <c r="B27" s="72">
        <v>1773</v>
      </c>
      <c r="C27" s="72">
        <v>1533</v>
      </c>
      <c r="D27" s="72">
        <v>1333</v>
      </c>
      <c r="E27" s="72">
        <v>1148</v>
      </c>
      <c r="F27" s="72">
        <v>1071</v>
      </c>
      <c r="G27" s="72">
        <v>6858</v>
      </c>
    </row>
    <row r="28" spans="1:7" x14ac:dyDescent="0.3">
      <c r="A28" s="71" t="s">
        <v>253</v>
      </c>
      <c r="B28" s="72">
        <v>0</v>
      </c>
      <c r="C28" s="72">
        <v>0</v>
      </c>
      <c r="D28" s="72">
        <v>0</v>
      </c>
      <c r="E28" s="72">
        <v>13</v>
      </c>
      <c r="F28" s="72">
        <v>0</v>
      </c>
      <c r="G28" s="72">
        <v>13</v>
      </c>
    </row>
    <row r="29" spans="1:7" x14ac:dyDescent="0.3">
      <c r="A29" s="73" t="s">
        <v>157</v>
      </c>
      <c r="B29" s="69">
        <v>4422</v>
      </c>
      <c r="C29" s="69">
        <v>3811</v>
      </c>
      <c r="D29" s="69">
        <v>3460</v>
      </c>
      <c r="E29" s="69">
        <v>3132</v>
      </c>
      <c r="F29" s="69">
        <v>2946</v>
      </c>
      <c r="G29" s="69">
        <v>17771</v>
      </c>
    </row>
    <row r="30" spans="1:7" x14ac:dyDescent="0.3">
      <c r="A30" s="71" t="s">
        <v>200</v>
      </c>
      <c r="B30" s="72">
        <v>51</v>
      </c>
      <c r="C30" s="72">
        <v>37</v>
      </c>
      <c r="D30" s="72">
        <v>38</v>
      </c>
      <c r="E30" s="72">
        <v>30</v>
      </c>
      <c r="F30" s="72">
        <v>27</v>
      </c>
      <c r="G30" s="72">
        <v>183</v>
      </c>
    </row>
    <row r="31" spans="1:7" ht="12.95" customHeight="1" x14ac:dyDescent="0.3">
      <c r="A31" s="71" t="s">
        <v>159</v>
      </c>
      <c r="B31" s="72">
        <v>34</v>
      </c>
      <c r="C31" s="72">
        <v>42</v>
      </c>
      <c r="D31" s="72">
        <v>35</v>
      </c>
      <c r="E31" s="72">
        <v>25</v>
      </c>
      <c r="F31" s="72">
        <v>0</v>
      </c>
      <c r="G31" s="72">
        <v>136</v>
      </c>
    </row>
    <row r="32" spans="1:7" ht="13.5" customHeight="1" x14ac:dyDescent="0.3">
      <c r="A32" s="73" t="s">
        <v>200</v>
      </c>
      <c r="B32" s="69">
        <v>85</v>
      </c>
      <c r="C32" s="69">
        <v>79</v>
      </c>
      <c r="D32" s="69">
        <v>73</v>
      </c>
      <c r="E32" s="69">
        <v>55</v>
      </c>
      <c r="F32" s="69">
        <v>27</v>
      </c>
      <c r="G32" s="69">
        <v>319</v>
      </c>
    </row>
    <row r="33" spans="1:7" ht="21" customHeight="1" x14ac:dyDescent="0.3">
      <c r="A33" s="73" t="s">
        <v>158</v>
      </c>
      <c r="B33" s="69">
        <v>20932</v>
      </c>
      <c r="C33" s="69">
        <v>18631</v>
      </c>
      <c r="D33" s="69">
        <v>17591</v>
      </c>
      <c r="E33" s="69">
        <v>16558</v>
      </c>
      <c r="F33" s="69">
        <v>15969</v>
      </c>
      <c r="G33" s="69">
        <v>89681</v>
      </c>
    </row>
    <row r="35" spans="1:7" x14ac:dyDescent="0.3">
      <c r="A35" s="2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3"/>
  <sheetViews>
    <sheetView showGridLines="0" zoomScaleNormal="100" workbookViewId="0"/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4" ht="25.9" customHeight="1" x14ac:dyDescent="0.3">
      <c r="A1" s="19" t="s">
        <v>315</v>
      </c>
    </row>
    <row r="4" spans="1:4" x14ac:dyDescent="0.3">
      <c r="A4" s="21"/>
    </row>
    <row r="5" spans="1:4" x14ac:dyDescent="0.3">
      <c r="A5" s="32" t="s">
        <v>254</v>
      </c>
      <c r="B5" s="32" t="s">
        <v>220</v>
      </c>
      <c r="C5" s="32" t="s">
        <v>250</v>
      </c>
      <c r="D5" s="32" t="s">
        <v>266</v>
      </c>
    </row>
    <row r="6" spans="1:4" x14ac:dyDescent="0.3">
      <c r="A6" s="32" t="s">
        <v>123</v>
      </c>
      <c r="B6" s="56">
        <v>281</v>
      </c>
      <c r="C6" s="56">
        <v>310</v>
      </c>
      <c r="D6" s="56">
        <v>319</v>
      </c>
    </row>
    <row r="7" spans="1:4" x14ac:dyDescent="0.3">
      <c r="A7" s="34" t="s">
        <v>75</v>
      </c>
      <c r="B7" s="56">
        <v>1280</v>
      </c>
      <c r="C7" s="56">
        <v>1318</v>
      </c>
      <c r="D7" s="56">
        <v>1359</v>
      </c>
    </row>
    <row r="8" spans="1:4" x14ac:dyDescent="0.3">
      <c r="A8" s="32" t="s">
        <v>121</v>
      </c>
      <c r="B8" s="56">
        <v>2839</v>
      </c>
      <c r="C8" s="56">
        <v>2948</v>
      </c>
      <c r="D8" s="56">
        <v>3019</v>
      </c>
    </row>
    <row r="9" spans="1:4" x14ac:dyDescent="0.3">
      <c r="A9" s="32" t="s">
        <v>122</v>
      </c>
      <c r="B9" s="56">
        <v>5729</v>
      </c>
      <c r="C9" s="56">
        <v>6207</v>
      </c>
      <c r="D9" s="56">
        <v>6871</v>
      </c>
    </row>
    <row r="10" spans="1:4" x14ac:dyDescent="0.3">
      <c r="A10" s="32" t="s">
        <v>92</v>
      </c>
      <c r="B10" s="56">
        <v>8005</v>
      </c>
      <c r="C10" s="56">
        <v>7915</v>
      </c>
      <c r="D10" s="56">
        <v>7800</v>
      </c>
    </row>
    <row r="11" spans="1:4" x14ac:dyDescent="0.3">
      <c r="A11" s="34" t="s">
        <v>73</v>
      </c>
      <c r="B11" s="56">
        <v>7522</v>
      </c>
      <c r="C11" s="56">
        <v>7852</v>
      </c>
      <c r="D11" s="56">
        <v>8243</v>
      </c>
    </row>
    <row r="12" spans="1:4" x14ac:dyDescent="0.3">
      <c r="A12" s="32" t="s">
        <v>77</v>
      </c>
      <c r="B12" s="56">
        <v>10249</v>
      </c>
      <c r="C12" s="56">
        <v>10583</v>
      </c>
      <c r="D12" s="56">
        <v>10900</v>
      </c>
    </row>
    <row r="13" spans="1:4" x14ac:dyDescent="0.3">
      <c r="A13" s="32" t="s">
        <v>74</v>
      </c>
      <c r="B13" s="56">
        <v>15292</v>
      </c>
      <c r="C13" s="56">
        <v>14626</v>
      </c>
      <c r="D13" s="56">
        <v>13714</v>
      </c>
    </row>
    <row r="14" spans="1:4" x14ac:dyDescent="0.3">
      <c r="A14" s="32" t="s">
        <v>120</v>
      </c>
      <c r="B14" s="56">
        <v>17430</v>
      </c>
      <c r="C14" s="56">
        <v>18111</v>
      </c>
      <c r="D14" s="56">
        <v>18660</v>
      </c>
    </row>
    <row r="15" spans="1:4" x14ac:dyDescent="0.3">
      <c r="A15" s="33" t="s">
        <v>76</v>
      </c>
      <c r="B15" s="56">
        <v>19987</v>
      </c>
      <c r="C15" s="56">
        <v>19375</v>
      </c>
      <c r="D15" s="56">
        <v>18796</v>
      </c>
    </row>
    <row r="16" spans="1:4" x14ac:dyDescent="0.3">
      <c r="A16" s="34" t="s">
        <v>19</v>
      </c>
      <c r="B16" s="56">
        <f>SUM(B6:B15)</f>
        <v>88614</v>
      </c>
      <c r="C16" s="56">
        <f>SUM(C6:C15)</f>
        <v>89245</v>
      </c>
      <c r="D16" s="56">
        <f>SUM(D6:D15)</f>
        <v>89681</v>
      </c>
    </row>
    <row r="22" spans="1:10" ht="23.25" customHeight="1" x14ac:dyDescent="0.3">
      <c r="A22" s="2" t="s">
        <v>107</v>
      </c>
      <c r="E22" s="23"/>
      <c r="J22" s="23"/>
    </row>
    <row r="23" spans="1:10" x14ac:dyDescent="0.3">
      <c r="A23" s="20" t="s">
        <v>160</v>
      </c>
    </row>
  </sheetData>
  <sortState ref="A6:D16">
    <sortCondition ref="D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/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1" ht="27" customHeight="1" x14ac:dyDescent="0.3">
      <c r="A1" s="19" t="s">
        <v>316</v>
      </c>
    </row>
    <row r="4" spans="1:1" x14ac:dyDescent="0.3">
      <c r="A4" s="21"/>
    </row>
    <row r="22" spans="1:10" ht="23.25" customHeight="1" x14ac:dyDescent="0.3">
      <c r="A22" s="2" t="s">
        <v>107</v>
      </c>
      <c r="E22" s="86"/>
      <c r="J22" s="86"/>
    </row>
    <row r="23" spans="1:10" x14ac:dyDescent="0.3">
      <c r="A23" s="20" t="s">
        <v>202</v>
      </c>
    </row>
    <row r="25" spans="1:10" x14ac:dyDescent="0.3">
      <c r="A25" s="115"/>
      <c r="B25" s="115" t="s">
        <v>201</v>
      </c>
    </row>
    <row r="26" spans="1:10" x14ac:dyDescent="0.3">
      <c r="A26" s="115" t="s">
        <v>121</v>
      </c>
      <c r="B26" s="117">
        <v>34.514739980125867</v>
      </c>
    </row>
    <row r="27" spans="1:10" x14ac:dyDescent="0.3">
      <c r="A27" s="115" t="s">
        <v>268</v>
      </c>
      <c r="B27" s="117">
        <v>35.69667738478028</v>
      </c>
    </row>
    <row r="28" spans="1:10" x14ac:dyDescent="0.3">
      <c r="A28" s="115" t="s">
        <v>123</v>
      </c>
      <c r="B28" s="117">
        <v>51.097178683385579</v>
      </c>
    </row>
    <row r="29" spans="1:10" x14ac:dyDescent="0.3">
      <c r="A29" s="115" t="s">
        <v>76</v>
      </c>
      <c r="B29" s="117">
        <v>52.48457118535859</v>
      </c>
    </row>
    <row r="30" spans="1:10" x14ac:dyDescent="0.3">
      <c r="A30" s="115" t="s">
        <v>75</v>
      </c>
      <c r="B30" s="117">
        <v>57.17439293598234</v>
      </c>
    </row>
    <row r="31" spans="1:10" x14ac:dyDescent="0.3">
      <c r="A31" s="115" t="s">
        <v>255</v>
      </c>
      <c r="B31" s="117">
        <v>61.61951806960225</v>
      </c>
    </row>
    <row r="32" spans="1:10" x14ac:dyDescent="0.3">
      <c r="A32" s="115" t="s">
        <v>269</v>
      </c>
      <c r="B32" s="117">
        <v>66.147576771940038</v>
      </c>
    </row>
    <row r="33" spans="1:2" x14ac:dyDescent="0.3">
      <c r="A33" s="116" t="s">
        <v>92</v>
      </c>
      <c r="B33" s="117">
        <v>70.448717948717956</v>
      </c>
    </row>
    <row r="34" spans="1:2" x14ac:dyDescent="0.3">
      <c r="A34" s="115" t="s">
        <v>73</v>
      </c>
      <c r="B34" s="117">
        <v>76.75603542399611</v>
      </c>
    </row>
    <row r="35" spans="1:2" x14ac:dyDescent="0.3">
      <c r="A35" s="115" t="s">
        <v>74</v>
      </c>
      <c r="B35" s="117">
        <v>79.670409800204169</v>
      </c>
    </row>
    <row r="36" spans="1:2" x14ac:dyDescent="0.3">
      <c r="A36" s="115" t="s">
        <v>77</v>
      </c>
      <c r="B36" s="117">
        <v>86.788990825688074</v>
      </c>
    </row>
  </sheetData>
  <sortState ref="A26:B36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1"/>
  <sheetViews>
    <sheetView showGridLines="0" workbookViewId="0">
      <selection activeCell="A2" sqref="A2"/>
    </sheetView>
  </sheetViews>
  <sheetFormatPr defaultColWidth="8.83203125" defaultRowHeight="13.5" x14ac:dyDescent="0.3"/>
  <cols>
    <col min="1" max="1" width="29.1640625" style="10" customWidth="1"/>
    <col min="2" max="2" width="43.5" style="10" customWidth="1"/>
    <col min="3" max="8" width="11.5" style="10" customWidth="1"/>
    <col min="9" max="16384" width="8.83203125" style="10"/>
  </cols>
  <sheetData>
    <row r="1" spans="1:12" s="84" customFormat="1" ht="27.95" customHeight="1" x14ac:dyDescent="0.2">
      <c r="A1" s="83" t="s">
        <v>317</v>
      </c>
    </row>
    <row r="2" spans="1:12" x14ac:dyDescent="0.3">
      <c r="A2" s="94" t="s">
        <v>203</v>
      </c>
      <c r="B2" s="95"/>
      <c r="C2" s="100"/>
      <c r="D2" s="100"/>
      <c r="E2" s="100"/>
      <c r="F2" s="100"/>
      <c r="G2" s="100"/>
      <c r="H2" s="100"/>
    </row>
    <row r="3" spans="1:12" x14ac:dyDescent="0.3">
      <c r="A3" s="85" t="s">
        <v>226</v>
      </c>
      <c r="B3" s="96" t="s">
        <v>162</v>
      </c>
      <c r="C3" s="74" t="s">
        <v>36</v>
      </c>
      <c r="D3" s="74" t="s">
        <v>37</v>
      </c>
      <c r="E3" s="74" t="s">
        <v>38</v>
      </c>
      <c r="F3" s="74" t="s">
        <v>39</v>
      </c>
      <c r="G3" s="74" t="s">
        <v>40</v>
      </c>
      <c r="H3" s="74" t="s">
        <v>19</v>
      </c>
    </row>
    <row r="4" spans="1:12" ht="15" customHeight="1" x14ac:dyDescent="0.3">
      <c r="A4" s="158" t="s">
        <v>163</v>
      </c>
      <c r="B4" s="97" t="s">
        <v>164</v>
      </c>
      <c r="C4" s="72">
        <v>3016</v>
      </c>
      <c r="D4" s="72">
        <v>2707</v>
      </c>
      <c r="E4" s="82">
        <v>0</v>
      </c>
      <c r="F4" s="82">
        <v>0</v>
      </c>
      <c r="G4" s="82">
        <v>0</v>
      </c>
      <c r="H4" s="72">
        <v>5723</v>
      </c>
    </row>
    <row r="5" spans="1:12" x14ac:dyDescent="0.3">
      <c r="A5" s="159"/>
      <c r="B5" s="97" t="s">
        <v>163</v>
      </c>
      <c r="C5" s="82">
        <v>0</v>
      </c>
      <c r="D5" s="82">
        <v>0</v>
      </c>
      <c r="E5" s="72">
        <v>1340</v>
      </c>
      <c r="F5" s="72">
        <v>1266</v>
      </c>
      <c r="G5" s="72">
        <v>1203</v>
      </c>
      <c r="H5" s="72">
        <v>3809</v>
      </c>
    </row>
    <row r="6" spans="1:12" x14ac:dyDescent="0.3">
      <c r="A6" s="159"/>
      <c r="B6" s="97" t="s">
        <v>165</v>
      </c>
      <c r="C6" s="82">
        <v>0</v>
      </c>
      <c r="D6" s="82">
        <v>0</v>
      </c>
      <c r="E6" s="72">
        <v>688</v>
      </c>
      <c r="F6" s="72">
        <v>582</v>
      </c>
      <c r="G6" s="72">
        <v>664</v>
      </c>
      <c r="H6" s="72">
        <v>1934</v>
      </c>
    </row>
    <row r="7" spans="1:12" x14ac:dyDescent="0.3">
      <c r="A7" s="160"/>
      <c r="B7" s="97" t="s">
        <v>166</v>
      </c>
      <c r="C7" s="82">
        <v>0</v>
      </c>
      <c r="D7" s="82">
        <v>0</v>
      </c>
      <c r="E7" s="72">
        <v>635</v>
      </c>
      <c r="F7" s="72">
        <v>585</v>
      </c>
      <c r="G7" s="72">
        <v>494</v>
      </c>
      <c r="H7" s="72">
        <v>1714</v>
      </c>
    </row>
    <row r="8" spans="1:12" ht="20.25" x14ac:dyDescent="0.3">
      <c r="A8" s="98" t="s">
        <v>167</v>
      </c>
      <c r="B8" s="97" t="s">
        <v>167</v>
      </c>
      <c r="C8" s="82">
        <v>1230</v>
      </c>
      <c r="D8" s="82">
        <v>1104</v>
      </c>
      <c r="E8" s="82">
        <v>1206</v>
      </c>
      <c r="F8" s="82">
        <v>1195</v>
      </c>
      <c r="G8" s="82">
        <v>1152</v>
      </c>
      <c r="H8" s="82">
        <v>5887</v>
      </c>
      <c r="L8" s="118"/>
    </row>
    <row r="9" spans="1:12" x14ac:dyDescent="0.3">
      <c r="A9" s="161" t="s">
        <v>168</v>
      </c>
      <c r="B9" s="162"/>
      <c r="C9" s="99">
        <v>4246</v>
      </c>
      <c r="D9" s="99">
        <v>3811</v>
      </c>
      <c r="E9" s="99">
        <v>3869</v>
      </c>
      <c r="F9" s="99">
        <v>3628</v>
      </c>
      <c r="G9" s="99">
        <v>3513</v>
      </c>
      <c r="H9" s="99">
        <v>19067</v>
      </c>
    </row>
    <row r="10" spans="1:12" ht="23.45" customHeight="1" x14ac:dyDescent="0.3">
      <c r="A10" s="94" t="s">
        <v>204</v>
      </c>
      <c r="B10" s="95"/>
      <c r="C10" s="100"/>
      <c r="D10" s="100"/>
      <c r="E10" s="100"/>
      <c r="F10" s="100"/>
      <c r="G10" s="100"/>
      <c r="H10" s="100"/>
    </row>
    <row r="11" spans="1:12" x14ac:dyDescent="0.3">
      <c r="A11" s="85" t="s">
        <v>226</v>
      </c>
      <c r="B11" s="96" t="s">
        <v>162</v>
      </c>
      <c r="C11" s="74" t="s">
        <v>36</v>
      </c>
      <c r="D11" s="74" t="s">
        <v>37</v>
      </c>
      <c r="E11" s="74" t="s">
        <v>38</v>
      </c>
      <c r="F11" s="74" t="s">
        <v>39</v>
      </c>
      <c r="G11" s="74" t="s">
        <v>40</v>
      </c>
      <c r="H11" s="74" t="s">
        <v>19</v>
      </c>
    </row>
    <row r="12" spans="1:12" ht="15.75" customHeight="1" x14ac:dyDescent="0.3">
      <c r="A12" s="163" t="s">
        <v>188</v>
      </c>
      <c r="B12" s="97" t="s">
        <v>164</v>
      </c>
      <c r="C12" s="82">
        <v>901</v>
      </c>
      <c r="D12" s="82">
        <v>754</v>
      </c>
      <c r="E12" s="82">
        <v>0</v>
      </c>
      <c r="F12" s="82">
        <v>0</v>
      </c>
      <c r="G12" s="82">
        <v>0</v>
      </c>
      <c r="H12" s="82">
        <v>1655</v>
      </c>
    </row>
    <row r="13" spans="1:12" x14ac:dyDescent="0.3">
      <c r="A13" s="152"/>
      <c r="B13" s="71" t="s">
        <v>227</v>
      </c>
      <c r="C13" s="82">
        <v>0</v>
      </c>
      <c r="D13" s="82">
        <v>13</v>
      </c>
      <c r="E13" s="82">
        <v>0</v>
      </c>
      <c r="F13" s="82">
        <v>13</v>
      </c>
      <c r="G13" s="82">
        <v>0</v>
      </c>
      <c r="H13" s="82">
        <v>26</v>
      </c>
    </row>
    <row r="14" spans="1:12" x14ac:dyDescent="0.3">
      <c r="A14" s="152"/>
      <c r="B14" s="71" t="s">
        <v>262</v>
      </c>
      <c r="C14" s="82">
        <v>0</v>
      </c>
      <c r="D14" s="82">
        <v>0</v>
      </c>
      <c r="E14" s="82">
        <v>0</v>
      </c>
      <c r="F14" s="82">
        <v>0</v>
      </c>
      <c r="G14" s="82">
        <v>39</v>
      </c>
      <c r="H14" s="82">
        <v>39</v>
      </c>
    </row>
    <row r="15" spans="1:12" x14ac:dyDescent="0.3">
      <c r="A15" s="152"/>
      <c r="B15" s="71" t="s">
        <v>185</v>
      </c>
      <c r="C15" s="82">
        <v>0</v>
      </c>
      <c r="D15" s="82">
        <v>0</v>
      </c>
      <c r="E15" s="82">
        <v>188</v>
      </c>
      <c r="F15" s="82">
        <v>143</v>
      </c>
      <c r="G15" s="82">
        <v>165</v>
      </c>
      <c r="H15" s="82">
        <v>496</v>
      </c>
    </row>
    <row r="16" spans="1:12" x14ac:dyDescent="0.3">
      <c r="A16" s="152"/>
      <c r="B16" s="71" t="s">
        <v>228</v>
      </c>
      <c r="C16" s="82">
        <v>0</v>
      </c>
      <c r="D16" s="82">
        <v>0</v>
      </c>
      <c r="E16" s="82">
        <v>364</v>
      </c>
      <c r="F16" s="82">
        <v>341</v>
      </c>
      <c r="G16" s="82">
        <v>374</v>
      </c>
      <c r="H16" s="82">
        <v>1079</v>
      </c>
    </row>
    <row r="17" spans="1:8" x14ac:dyDescent="0.3">
      <c r="A17" s="153"/>
      <c r="B17" s="71" t="s">
        <v>229</v>
      </c>
      <c r="C17" s="82">
        <v>0</v>
      </c>
      <c r="D17" s="82">
        <v>0</v>
      </c>
      <c r="E17" s="82">
        <v>130</v>
      </c>
      <c r="F17" s="82">
        <v>139</v>
      </c>
      <c r="G17" s="82">
        <v>122</v>
      </c>
      <c r="H17" s="82">
        <v>391</v>
      </c>
    </row>
    <row r="18" spans="1:8" ht="13.5" customHeight="1" x14ac:dyDescent="0.3">
      <c r="A18" s="164" t="s">
        <v>180</v>
      </c>
      <c r="B18" s="97" t="s">
        <v>164</v>
      </c>
      <c r="C18" s="82">
        <v>993</v>
      </c>
      <c r="D18" s="82">
        <v>930</v>
      </c>
      <c r="E18" s="82">
        <v>0</v>
      </c>
      <c r="F18" s="82">
        <v>0</v>
      </c>
      <c r="G18" s="82">
        <v>0</v>
      </c>
      <c r="H18" s="82">
        <v>1923</v>
      </c>
    </row>
    <row r="19" spans="1:8" x14ac:dyDescent="0.3">
      <c r="A19" s="165"/>
      <c r="B19" s="71" t="s">
        <v>182</v>
      </c>
      <c r="C19" s="82">
        <v>0</v>
      </c>
      <c r="D19" s="82">
        <v>0</v>
      </c>
      <c r="E19" s="82">
        <v>251</v>
      </c>
      <c r="F19" s="82">
        <v>231</v>
      </c>
      <c r="G19" s="82">
        <v>202</v>
      </c>
      <c r="H19" s="82">
        <v>684</v>
      </c>
    </row>
    <row r="20" spans="1:8" x14ac:dyDescent="0.3">
      <c r="A20" s="165"/>
      <c r="B20" s="71" t="s">
        <v>181</v>
      </c>
      <c r="C20" s="82">
        <v>0</v>
      </c>
      <c r="D20" s="82">
        <v>0</v>
      </c>
      <c r="E20" s="82">
        <v>494</v>
      </c>
      <c r="F20" s="82">
        <v>398</v>
      </c>
      <c r="G20" s="82">
        <v>367</v>
      </c>
      <c r="H20" s="82">
        <v>1259</v>
      </c>
    </row>
    <row r="21" spans="1:8" x14ac:dyDescent="0.3">
      <c r="A21" s="166"/>
      <c r="B21" s="71" t="s">
        <v>230</v>
      </c>
      <c r="C21" s="82">
        <v>0</v>
      </c>
      <c r="D21" s="82">
        <v>0</v>
      </c>
      <c r="E21" s="82">
        <v>264</v>
      </c>
      <c r="F21" s="82">
        <v>244</v>
      </c>
      <c r="G21" s="82">
        <v>224</v>
      </c>
      <c r="H21" s="82">
        <v>732</v>
      </c>
    </row>
    <row r="22" spans="1:8" ht="13.5" customHeight="1" x14ac:dyDescent="0.3">
      <c r="A22" s="151" t="s">
        <v>231</v>
      </c>
      <c r="B22" s="97" t="s">
        <v>164</v>
      </c>
      <c r="C22" s="82">
        <v>789</v>
      </c>
      <c r="D22" s="82">
        <v>576</v>
      </c>
      <c r="E22" s="82">
        <v>0</v>
      </c>
      <c r="F22" s="82">
        <v>0</v>
      </c>
      <c r="G22" s="82">
        <v>0</v>
      </c>
      <c r="H22" s="82">
        <v>1365</v>
      </c>
    </row>
    <row r="23" spans="1:8" ht="13.5" customHeight="1" x14ac:dyDescent="0.3">
      <c r="A23" s="152"/>
      <c r="B23" s="71" t="s">
        <v>232</v>
      </c>
      <c r="C23" s="82">
        <v>0</v>
      </c>
      <c r="D23" s="82">
        <v>0</v>
      </c>
      <c r="E23" s="82">
        <v>577</v>
      </c>
      <c r="F23" s="82">
        <v>522</v>
      </c>
      <c r="G23" s="82">
        <v>492</v>
      </c>
      <c r="H23" s="82">
        <v>1591</v>
      </c>
    </row>
    <row r="24" spans="1:8" x14ac:dyDescent="0.3">
      <c r="A24" s="153"/>
      <c r="B24" s="71" t="s">
        <v>263</v>
      </c>
      <c r="C24" s="82">
        <v>0</v>
      </c>
      <c r="D24" s="82">
        <v>0</v>
      </c>
      <c r="E24" s="82">
        <v>37</v>
      </c>
      <c r="F24" s="82">
        <v>46</v>
      </c>
      <c r="G24" s="82">
        <v>38</v>
      </c>
      <c r="H24" s="82">
        <v>121</v>
      </c>
    </row>
    <row r="25" spans="1:8" x14ac:dyDescent="0.3">
      <c r="A25" s="151" t="s">
        <v>174</v>
      </c>
      <c r="B25" s="97" t="s">
        <v>164</v>
      </c>
      <c r="C25" s="82">
        <v>844</v>
      </c>
      <c r="D25" s="82">
        <v>780</v>
      </c>
      <c r="E25" s="82">
        <v>0</v>
      </c>
      <c r="F25" s="82">
        <v>0</v>
      </c>
      <c r="G25" s="82">
        <v>0</v>
      </c>
      <c r="H25" s="82">
        <v>1624</v>
      </c>
    </row>
    <row r="26" spans="1:8" x14ac:dyDescent="0.3">
      <c r="A26" s="152"/>
      <c r="B26" s="71" t="s">
        <v>233</v>
      </c>
      <c r="C26" s="82">
        <v>0</v>
      </c>
      <c r="D26" s="82">
        <v>0</v>
      </c>
      <c r="E26" s="82">
        <v>295</v>
      </c>
      <c r="F26" s="82">
        <v>313</v>
      </c>
      <c r="G26" s="82">
        <v>301</v>
      </c>
      <c r="H26" s="82">
        <v>909</v>
      </c>
    </row>
    <row r="27" spans="1:8" ht="10.9" customHeight="1" x14ac:dyDescent="0.3">
      <c r="A27" s="152"/>
      <c r="B27" s="71" t="s">
        <v>175</v>
      </c>
      <c r="C27" s="82">
        <v>0</v>
      </c>
      <c r="D27" s="82">
        <v>0</v>
      </c>
      <c r="E27" s="82">
        <v>220</v>
      </c>
      <c r="F27" s="82">
        <v>243</v>
      </c>
      <c r="G27" s="82">
        <v>188</v>
      </c>
      <c r="H27" s="82">
        <v>651</v>
      </c>
    </row>
    <row r="28" spans="1:8" x14ac:dyDescent="0.3">
      <c r="A28" s="153"/>
      <c r="B28" s="71" t="s">
        <v>234</v>
      </c>
      <c r="C28" s="82">
        <v>0</v>
      </c>
      <c r="D28" s="82">
        <v>0</v>
      </c>
      <c r="E28" s="82">
        <v>376</v>
      </c>
      <c r="F28" s="82">
        <v>349</v>
      </c>
      <c r="G28" s="82">
        <v>323</v>
      </c>
      <c r="H28" s="82">
        <v>1048</v>
      </c>
    </row>
    <row r="29" spans="1:8" x14ac:dyDescent="0.3">
      <c r="A29" s="156" t="s">
        <v>179</v>
      </c>
      <c r="B29" s="97" t="s">
        <v>164</v>
      </c>
      <c r="C29" s="82">
        <v>630</v>
      </c>
      <c r="D29" s="82">
        <v>527</v>
      </c>
      <c r="E29" s="82">
        <v>0</v>
      </c>
      <c r="F29" s="82">
        <v>0</v>
      </c>
      <c r="G29" s="82">
        <v>0</v>
      </c>
      <c r="H29" s="82">
        <v>1157</v>
      </c>
    </row>
    <row r="30" spans="1:8" x14ac:dyDescent="0.3">
      <c r="A30" s="157"/>
      <c r="B30" s="71" t="s">
        <v>179</v>
      </c>
      <c r="C30" s="82">
        <v>0</v>
      </c>
      <c r="D30" s="82">
        <v>0</v>
      </c>
      <c r="E30" s="82">
        <v>540</v>
      </c>
      <c r="F30" s="82">
        <v>486</v>
      </c>
      <c r="G30" s="82">
        <v>433</v>
      </c>
      <c r="H30" s="82">
        <v>1459</v>
      </c>
    </row>
    <row r="31" spans="1:8" x14ac:dyDescent="0.3">
      <c r="A31" s="151" t="s">
        <v>176</v>
      </c>
      <c r="B31" s="97" t="s">
        <v>164</v>
      </c>
      <c r="C31" s="82">
        <v>2985</v>
      </c>
      <c r="D31" s="82">
        <v>2609</v>
      </c>
      <c r="E31" s="82">
        <v>0</v>
      </c>
      <c r="F31" s="82">
        <v>0</v>
      </c>
      <c r="G31" s="82">
        <v>0</v>
      </c>
      <c r="H31" s="82">
        <v>5594</v>
      </c>
    </row>
    <row r="32" spans="1:8" x14ac:dyDescent="0.3">
      <c r="A32" s="152"/>
      <c r="B32" s="71" t="s">
        <v>177</v>
      </c>
      <c r="C32" s="82">
        <v>0</v>
      </c>
      <c r="D32" s="82">
        <v>0</v>
      </c>
      <c r="E32" s="82">
        <v>1771</v>
      </c>
      <c r="F32" s="82">
        <v>1493</v>
      </c>
      <c r="G32" s="82">
        <v>1252</v>
      </c>
      <c r="H32" s="82">
        <v>4516</v>
      </c>
    </row>
    <row r="33" spans="1:8" x14ac:dyDescent="0.3">
      <c r="A33" s="152"/>
      <c r="B33" s="71" t="s">
        <v>270</v>
      </c>
      <c r="C33" s="82">
        <v>24</v>
      </c>
      <c r="D33" s="82">
        <v>0</v>
      </c>
      <c r="E33" s="82">
        <v>0</v>
      </c>
      <c r="F33" s="82">
        <v>0</v>
      </c>
      <c r="G33" s="82">
        <v>0</v>
      </c>
      <c r="H33" s="82">
        <v>24</v>
      </c>
    </row>
    <row r="34" spans="1:8" x14ac:dyDescent="0.3">
      <c r="A34" s="153"/>
      <c r="B34" s="71" t="s">
        <v>178</v>
      </c>
      <c r="C34" s="82">
        <v>0</v>
      </c>
      <c r="D34" s="82">
        <v>0</v>
      </c>
      <c r="E34" s="82">
        <v>167</v>
      </c>
      <c r="F34" s="82">
        <v>135</v>
      </c>
      <c r="G34" s="82">
        <v>119</v>
      </c>
      <c r="H34" s="82">
        <v>421</v>
      </c>
    </row>
    <row r="35" spans="1:8" ht="13.5" customHeight="1" x14ac:dyDescent="0.3">
      <c r="A35" s="151" t="s">
        <v>189</v>
      </c>
      <c r="B35" s="97" t="s">
        <v>164</v>
      </c>
      <c r="C35" s="82">
        <v>1722</v>
      </c>
      <c r="D35" s="82">
        <v>1428</v>
      </c>
      <c r="E35" s="82">
        <v>0</v>
      </c>
      <c r="F35" s="82">
        <v>0</v>
      </c>
      <c r="G35" s="82">
        <v>0</v>
      </c>
      <c r="H35" s="82">
        <v>3150</v>
      </c>
    </row>
    <row r="36" spans="1:8" ht="13.5" customHeight="1" x14ac:dyDescent="0.3">
      <c r="A36" s="152"/>
      <c r="B36" s="71" t="s">
        <v>170</v>
      </c>
      <c r="C36" s="82">
        <v>0</v>
      </c>
      <c r="D36" s="82">
        <v>0</v>
      </c>
      <c r="E36" s="82">
        <v>122</v>
      </c>
      <c r="F36" s="82">
        <v>138</v>
      </c>
      <c r="G36" s="82">
        <v>138</v>
      </c>
      <c r="H36" s="82">
        <v>398</v>
      </c>
    </row>
    <row r="37" spans="1:8" x14ac:dyDescent="0.3">
      <c r="A37" s="152"/>
      <c r="B37" s="71" t="s">
        <v>169</v>
      </c>
      <c r="C37" s="82">
        <v>0</v>
      </c>
      <c r="D37" s="82">
        <v>0</v>
      </c>
      <c r="E37" s="82">
        <v>1243</v>
      </c>
      <c r="F37" s="82">
        <v>1232</v>
      </c>
      <c r="G37" s="82">
        <v>1112</v>
      </c>
      <c r="H37" s="82">
        <v>3587</v>
      </c>
    </row>
    <row r="38" spans="1:8" x14ac:dyDescent="0.3">
      <c r="A38" s="153"/>
      <c r="B38" s="71" t="s">
        <v>235</v>
      </c>
      <c r="C38" s="82">
        <v>0</v>
      </c>
      <c r="D38" s="82">
        <v>0</v>
      </c>
      <c r="E38" s="82">
        <v>28</v>
      </c>
      <c r="F38" s="82">
        <v>49</v>
      </c>
      <c r="G38" s="82">
        <v>44</v>
      </c>
      <c r="H38" s="82">
        <v>121</v>
      </c>
    </row>
    <row r="39" spans="1:8" ht="10.9" customHeight="1" x14ac:dyDescent="0.3">
      <c r="A39" s="151" t="s">
        <v>183</v>
      </c>
      <c r="B39" s="71" t="s">
        <v>164</v>
      </c>
      <c r="C39" s="82">
        <v>212</v>
      </c>
      <c r="D39" s="82">
        <v>127</v>
      </c>
      <c r="E39" s="82">
        <v>0</v>
      </c>
      <c r="F39" s="82">
        <v>0</v>
      </c>
      <c r="G39" s="82">
        <v>0</v>
      </c>
      <c r="H39" s="82">
        <v>339</v>
      </c>
    </row>
    <row r="40" spans="1:8" x14ac:dyDescent="0.3">
      <c r="A40" s="153"/>
      <c r="B40" s="71" t="s">
        <v>184</v>
      </c>
      <c r="C40" s="82">
        <v>0</v>
      </c>
      <c r="D40" s="82">
        <v>0</v>
      </c>
      <c r="E40" s="82">
        <v>142</v>
      </c>
      <c r="F40" s="82">
        <v>125</v>
      </c>
      <c r="G40" s="82">
        <v>83</v>
      </c>
      <c r="H40" s="82">
        <v>350</v>
      </c>
    </row>
    <row r="41" spans="1:8" x14ac:dyDescent="0.3">
      <c r="A41" s="151" t="s">
        <v>171</v>
      </c>
      <c r="B41" s="71" t="s">
        <v>164</v>
      </c>
      <c r="C41" s="82">
        <v>312</v>
      </c>
      <c r="D41" s="82">
        <v>265</v>
      </c>
      <c r="E41" s="82">
        <v>0</v>
      </c>
      <c r="F41" s="82">
        <v>0</v>
      </c>
      <c r="G41" s="82">
        <v>0</v>
      </c>
      <c r="H41" s="82">
        <v>577</v>
      </c>
    </row>
    <row r="42" spans="1:8" x14ac:dyDescent="0.3">
      <c r="A42" s="152"/>
      <c r="B42" s="71" t="s">
        <v>173</v>
      </c>
      <c r="C42" s="82">
        <v>0</v>
      </c>
      <c r="D42" s="82">
        <v>0</v>
      </c>
      <c r="E42" s="82">
        <v>6</v>
      </c>
      <c r="F42" s="82">
        <v>2</v>
      </c>
      <c r="G42" s="82">
        <v>3</v>
      </c>
      <c r="H42" s="82">
        <v>11</v>
      </c>
    </row>
    <row r="43" spans="1:8" x14ac:dyDescent="0.3">
      <c r="A43" s="152"/>
      <c r="B43" s="71" t="s">
        <v>264</v>
      </c>
      <c r="C43" s="82">
        <v>0</v>
      </c>
      <c r="D43" s="82">
        <v>0</v>
      </c>
      <c r="E43" s="82">
        <v>66</v>
      </c>
      <c r="F43" s="82">
        <v>53</v>
      </c>
      <c r="G43" s="82">
        <v>54</v>
      </c>
      <c r="H43" s="82">
        <v>173</v>
      </c>
    </row>
    <row r="44" spans="1:8" x14ac:dyDescent="0.3">
      <c r="A44" s="152"/>
      <c r="B44" s="71" t="s">
        <v>265</v>
      </c>
      <c r="C44" s="82">
        <v>0</v>
      </c>
      <c r="D44" s="82">
        <v>0</v>
      </c>
      <c r="E44" s="82">
        <v>98</v>
      </c>
      <c r="F44" s="82">
        <v>95</v>
      </c>
      <c r="G44" s="82">
        <v>74</v>
      </c>
      <c r="H44" s="82">
        <v>267</v>
      </c>
    </row>
    <row r="45" spans="1:8" ht="10.9" customHeight="1" x14ac:dyDescent="0.3">
      <c r="A45" s="152"/>
      <c r="B45" s="71" t="s">
        <v>172</v>
      </c>
      <c r="C45" s="82">
        <v>0</v>
      </c>
      <c r="D45" s="82">
        <v>0</v>
      </c>
      <c r="E45" s="82">
        <v>95</v>
      </c>
      <c r="F45" s="82">
        <v>75</v>
      </c>
      <c r="G45" s="82">
        <v>76</v>
      </c>
      <c r="H45" s="82">
        <v>246</v>
      </c>
    </row>
    <row r="46" spans="1:8" x14ac:dyDescent="0.3">
      <c r="A46" s="153"/>
      <c r="B46" s="71" t="s">
        <v>271</v>
      </c>
      <c r="C46" s="82">
        <v>23</v>
      </c>
      <c r="D46" s="82">
        <v>21</v>
      </c>
      <c r="E46" s="82">
        <v>18</v>
      </c>
      <c r="F46" s="82">
        <v>23</v>
      </c>
      <c r="G46" s="82">
        <v>0</v>
      </c>
      <c r="H46" s="82">
        <v>85</v>
      </c>
    </row>
    <row r="47" spans="1:8" x14ac:dyDescent="0.3">
      <c r="A47" s="154" t="s">
        <v>187</v>
      </c>
      <c r="B47" s="155"/>
      <c r="C47" s="99">
        <f>SUM(C12:C46)</f>
        <v>9435</v>
      </c>
      <c r="D47" s="99">
        <f t="shared" ref="D47:H47" si="0">SUM(D12:D46)</f>
        <v>8030</v>
      </c>
      <c r="E47" s="99">
        <f t="shared" si="0"/>
        <v>7492</v>
      </c>
      <c r="F47" s="99">
        <f t="shared" si="0"/>
        <v>6888</v>
      </c>
      <c r="G47" s="99">
        <f t="shared" si="0"/>
        <v>6223</v>
      </c>
      <c r="H47" s="99">
        <f t="shared" si="0"/>
        <v>38068</v>
      </c>
    </row>
    <row r="48" spans="1:8" ht="20.100000000000001" customHeight="1" x14ac:dyDescent="0.3">
      <c r="A48" s="73" t="s">
        <v>236</v>
      </c>
      <c r="B48" s="73"/>
      <c r="C48" s="69">
        <f>SUM(C47,C9)</f>
        <v>13681</v>
      </c>
      <c r="D48" s="69">
        <f t="shared" ref="D48:G48" si="1">SUM(D47,D9)</f>
        <v>11841</v>
      </c>
      <c r="E48" s="69">
        <f t="shared" si="1"/>
        <v>11361</v>
      </c>
      <c r="F48" s="69">
        <f t="shared" si="1"/>
        <v>10516</v>
      </c>
      <c r="G48" s="69">
        <f t="shared" si="1"/>
        <v>9736</v>
      </c>
      <c r="H48" s="69">
        <f>SUM(H47,H9)</f>
        <v>57135</v>
      </c>
    </row>
    <row r="50" spans="1:1" x14ac:dyDescent="0.3">
      <c r="A50" s="2" t="s">
        <v>107</v>
      </c>
    </row>
    <row r="51" spans="1:1" x14ac:dyDescent="0.3">
      <c r="A51" s="2" t="s">
        <v>237</v>
      </c>
    </row>
  </sheetData>
  <mergeCells count="12">
    <mergeCell ref="A4:A7"/>
    <mergeCell ref="A9:B9"/>
    <mergeCell ref="A12:A17"/>
    <mergeCell ref="A18:A21"/>
    <mergeCell ref="A22:A24"/>
    <mergeCell ref="A25:A28"/>
    <mergeCell ref="A47:B47"/>
    <mergeCell ref="A35:A38"/>
    <mergeCell ref="A39:A40"/>
    <mergeCell ref="A41:A46"/>
    <mergeCell ref="A29:A30"/>
    <mergeCell ref="A31:A3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2" sqref="A22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4" ht="28.5" customHeight="1" x14ac:dyDescent="0.3">
      <c r="A1" s="19" t="s">
        <v>318</v>
      </c>
    </row>
    <row r="4" spans="1:4" x14ac:dyDescent="0.3">
      <c r="A4" s="32" t="s">
        <v>161</v>
      </c>
      <c r="B4" s="32" t="s">
        <v>124</v>
      </c>
      <c r="C4" s="32" t="s">
        <v>220</v>
      </c>
      <c r="D4" s="32" t="s">
        <v>250</v>
      </c>
    </row>
    <row r="5" spans="1:4" x14ac:dyDescent="0.3">
      <c r="A5" s="32" t="s">
        <v>183</v>
      </c>
      <c r="B5" s="56">
        <v>400</v>
      </c>
      <c r="C5" s="56">
        <v>474</v>
      </c>
      <c r="D5" s="56">
        <v>689</v>
      </c>
    </row>
    <row r="6" spans="1:4" x14ac:dyDescent="0.3">
      <c r="A6" s="33" t="s">
        <v>171</v>
      </c>
      <c r="B6" s="56">
        <v>1251</v>
      </c>
      <c r="C6" s="56">
        <v>1318</v>
      </c>
      <c r="D6" s="56">
        <v>1359</v>
      </c>
    </row>
    <row r="7" spans="1:4" x14ac:dyDescent="0.3">
      <c r="A7" s="32" t="s">
        <v>179</v>
      </c>
      <c r="B7" s="56">
        <v>2108</v>
      </c>
      <c r="C7" s="56">
        <v>2285</v>
      </c>
      <c r="D7" s="56">
        <v>2616</v>
      </c>
    </row>
    <row r="8" spans="1:4" x14ac:dyDescent="0.3">
      <c r="A8" s="32" t="s">
        <v>186</v>
      </c>
      <c r="B8" s="56">
        <v>3324</v>
      </c>
      <c r="C8" s="56">
        <v>3245</v>
      </c>
      <c r="D8" s="56">
        <v>3077</v>
      </c>
    </row>
    <row r="9" spans="1:4" x14ac:dyDescent="0.3">
      <c r="A9" s="32" t="s">
        <v>188</v>
      </c>
      <c r="B9" s="56">
        <v>3870</v>
      </c>
      <c r="C9" s="56">
        <v>3737</v>
      </c>
      <c r="D9" s="56">
        <v>3686</v>
      </c>
    </row>
    <row r="10" spans="1:4" x14ac:dyDescent="0.3">
      <c r="A10" s="32" t="s">
        <v>174</v>
      </c>
      <c r="B10" s="56">
        <v>4869</v>
      </c>
      <c r="C10" s="56">
        <v>4943</v>
      </c>
      <c r="D10" s="56">
        <v>4232</v>
      </c>
    </row>
    <row r="11" spans="1:4" x14ac:dyDescent="0.3">
      <c r="A11" s="32" t="s">
        <v>180</v>
      </c>
      <c r="B11" s="56">
        <v>4414</v>
      </c>
      <c r="C11" s="56">
        <v>4626</v>
      </c>
      <c r="D11" s="56">
        <v>4598</v>
      </c>
    </row>
    <row r="12" spans="1:4" x14ac:dyDescent="0.3">
      <c r="A12" s="34" t="s">
        <v>167</v>
      </c>
      <c r="B12" s="56">
        <v>6436</v>
      </c>
      <c r="C12" s="56">
        <v>6314</v>
      </c>
      <c r="D12" s="56">
        <v>5887</v>
      </c>
    </row>
    <row r="13" spans="1:4" x14ac:dyDescent="0.3">
      <c r="A13" s="34" t="s">
        <v>189</v>
      </c>
      <c r="B13" s="56">
        <v>6804</v>
      </c>
      <c r="C13" s="56">
        <v>7294</v>
      </c>
      <c r="D13" s="56">
        <v>7256</v>
      </c>
    </row>
    <row r="14" spans="1:4" x14ac:dyDescent="0.3">
      <c r="A14" s="32" t="s">
        <v>176</v>
      </c>
      <c r="B14" s="56">
        <v>8050</v>
      </c>
      <c r="C14" s="56">
        <v>8925</v>
      </c>
      <c r="D14" s="56">
        <v>10555</v>
      </c>
    </row>
    <row r="15" spans="1:4" x14ac:dyDescent="0.3">
      <c r="A15" s="34" t="s">
        <v>163</v>
      </c>
      <c r="B15" s="56">
        <v>13203</v>
      </c>
      <c r="C15" s="56">
        <v>13492</v>
      </c>
      <c r="D15" s="56">
        <v>13180</v>
      </c>
    </row>
    <row r="22" spans="1:10" ht="23.25" customHeight="1" x14ac:dyDescent="0.3">
      <c r="A22" s="2" t="s">
        <v>107</v>
      </c>
      <c r="E22" s="23"/>
      <c r="J22" s="23"/>
    </row>
    <row r="23" spans="1:10" x14ac:dyDescent="0.3">
      <c r="A23" s="20" t="s">
        <v>160</v>
      </c>
    </row>
    <row r="25" spans="1:10" x14ac:dyDescent="0.3">
      <c r="H25"/>
      <c r="I25"/>
    </row>
    <row r="26" spans="1:10" x14ac:dyDescent="0.3">
      <c r="H26"/>
    </row>
    <row r="27" spans="1:10" x14ac:dyDescent="0.3">
      <c r="H27"/>
    </row>
    <row r="28" spans="1:10" x14ac:dyDescent="0.3">
      <c r="H28"/>
    </row>
    <row r="29" spans="1:10" x14ac:dyDescent="0.3">
      <c r="H29"/>
    </row>
    <row r="30" spans="1:10" x14ac:dyDescent="0.3">
      <c r="H30"/>
    </row>
    <row r="31" spans="1:10" x14ac:dyDescent="0.3">
      <c r="H31"/>
    </row>
    <row r="32" spans="1:10" x14ac:dyDescent="0.3">
      <c r="H32"/>
    </row>
    <row r="33" spans="8:8" x14ac:dyDescent="0.3">
      <c r="H33"/>
    </row>
    <row r="34" spans="8:8" x14ac:dyDescent="0.3">
      <c r="H34"/>
    </row>
    <row r="35" spans="8:8" x14ac:dyDescent="0.3">
      <c r="H35"/>
    </row>
    <row r="36" spans="8:8" x14ac:dyDescent="0.3">
      <c r="H36"/>
    </row>
  </sheetData>
  <sortState ref="A5:D15">
    <sortCondition ref="D5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3"/>
  <sheetViews>
    <sheetView showGridLines="0" zoomScaleNormal="100" workbookViewId="0">
      <selection activeCell="A22" sqref="A22"/>
    </sheetView>
  </sheetViews>
  <sheetFormatPr defaultColWidth="9.33203125" defaultRowHeight="13.5" x14ac:dyDescent="0.3"/>
  <cols>
    <col min="1" max="1" width="21.83203125" style="20" customWidth="1"/>
    <col min="2" max="9" width="9.33203125" style="20"/>
    <col min="10" max="10" width="21.83203125" style="20" customWidth="1"/>
    <col min="11" max="16384" width="9.33203125" style="20"/>
  </cols>
  <sheetData>
    <row r="1" spans="1:2" ht="23.45" customHeight="1" x14ac:dyDescent="0.3">
      <c r="A1" s="19" t="s">
        <v>319</v>
      </c>
    </row>
    <row r="4" spans="1:2" x14ac:dyDescent="0.3">
      <c r="A4" s="21"/>
    </row>
    <row r="5" spans="1:2" x14ac:dyDescent="0.3">
      <c r="A5" s="87" t="s">
        <v>161</v>
      </c>
      <c r="B5" s="87" t="s">
        <v>201</v>
      </c>
    </row>
    <row r="6" spans="1:2" x14ac:dyDescent="0.3">
      <c r="A6" s="101" t="s">
        <v>189</v>
      </c>
      <c r="B6" s="89">
        <v>3.1422271223814775</v>
      </c>
    </row>
    <row r="7" spans="1:2" x14ac:dyDescent="0.3">
      <c r="A7" s="101" t="s">
        <v>174</v>
      </c>
      <c r="B7" s="89">
        <v>3.4735349716446122</v>
      </c>
    </row>
    <row r="8" spans="1:2" x14ac:dyDescent="0.3">
      <c r="A8" s="101" t="s">
        <v>176</v>
      </c>
      <c r="B8" s="89">
        <v>8.1572714353387017</v>
      </c>
    </row>
    <row r="9" spans="1:2" x14ac:dyDescent="0.3">
      <c r="A9" s="101" t="s">
        <v>171</v>
      </c>
      <c r="B9" s="89">
        <v>12.214863870493009</v>
      </c>
    </row>
    <row r="10" spans="1:2" x14ac:dyDescent="0.3">
      <c r="A10" s="101" t="s">
        <v>186</v>
      </c>
      <c r="B10" s="89">
        <v>26.746831329216768</v>
      </c>
    </row>
    <row r="11" spans="1:2" x14ac:dyDescent="0.3">
      <c r="A11" s="101" t="s">
        <v>188</v>
      </c>
      <c r="B11" s="89">
        <v>28.757460661964192</v>
      </c>
    </row>
    <row r="12" spans="1:2" x14ac:dyDescent="0.3">
      <c r="A12" s="101" t="s">
        <v>71</v>
      </c>
      <c r="B12" s="89">
        <v>31.996149470552197</v>
      </c>
    </row>
    <row r="13" spans="1:2" x14ac:dyDescent="0.3">
      <c r="A13" s="101" t="s">
        <v>180</v>
      </c>
      <c r="B13" s="89">
        <v>46.280991735537192</v>
      </c>
    </row>
    <row r="14" spans="1:2" x14ac:dyDescent="0.3">
      <c r="A14" s="101" t="s">
        <v>179</v>
      </c>
      <c r="B14" s="89">
        <v>49.579510703363916</v>
      </c>
    </row>
    <row r="15" spans="1:2" x14ac:dyDescent="0.3">
      <c r="A15" s="101" t="s">
        <v>163</v>
      </c>
      <c r="B15" s="89">
        <v>50.70561456752656</v>
      </c>
    </row>
    <row r="16" spans="1:2" x14ac:dyDescent="0.3">
      <c r="A16" s="101" t="s">
        <v>167</v>
      </c>
      <c r="B16" s="89">
        <v>72.855444199082726</v>
      </c>
    </row>
    <row r="17" spans="1:10" x14ac:dyDescent="0.3">
      <c r="A17" s="101" t="s">
        <v>183</v>
      </c>
      <c r="B17" s="89">
        <v>86.937590711175616</v>
      </c>
    </row>
    <row r="22" spans="1:10" ht="23.25" customHeight="1" x14ac:dyDescent="0.3">
      <c r="A22" s="2" t="s">
        <v>107</v>
      </c>
      <c r="E22" s="86"/>
      <c r="J22" s="86"/>
    </row>
    <row r="23" spans="1:10" x14ac:dyDescent="0.3">
      <c r="A23" s="20" t="s">
        <v>202</v>
      </c>
    </row>
  </sheetData>
  <sortState ref="A6:B17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9"/>
  <sheetViews>
    <sheetView showGridLines="0" workbookViewId="0"/>
  </sheetViews>
  <sheetFormatPr defaultColWidth="8.83203125" defaultRowHeight="13.5" x14ac:dyDescent="0.3"/>
  <cols>
    <col min="1" max="1" width="67.6640625" style="10" customWidth="1"/>
    <col min="2" max="7" width="10" style="10" customWidth="1"/>
    <col min="8" max="16384" width="8.83203125" style="10"/>
  </cols>
  <sheetData>
    <row r="1" spans="1:9" s="84" customFormat="1" ht="27.95" customHeight="1" x14ac:dyDescent="0.2">
      <c r="A1" s="83" t="s">
        <v>320</v>
      </c>
    </row>
    <row r="2" spans="1:9" ht="27" x14ac:dyDescent="0.3">
      <c r="A2" s="101" t="s">
        <v>226</v>
      </c>
      <c r="B2" s="101" t="s">
        <v>36</v>
      </c>
      <c r="C2" s="101" t="s">
        <v>37</v>
      </c>
      <c r="D2" s="101" t="s">
        <v>38</v>
      </c>
      <c r="E2" s="101" t="s">
        <v>39</v>
      </c>
      <c r="F2" s="101" t="s">
        <v>40</v>
      </c>
      <c r="G2" s="101" t="s">
        <v>19</v>
      </c>
      <c r="H2" s="120" t="s">
        <v>256</v>
      </c>
      <c r="I2" s="121" t="s">
        <v>257</v>
      </c>
    </row>
    <row r="3" spans="1:9" x14ac:dyDescent="0.3">
      <c r="A3" s="101" t="s">
        <v>190</v>
      </c>
      <c r="B3" s="101">
        <v>401</v>
      </c>
      <c r="C3" s="101">
        <v>359</v>
      </c>
      <c r="D3" s="101">
        <v>336</v>
      </c>
      <c r="E3" s="101">
        <v>287</v>
      </c>
      <c r="F3" s="101">
        <v>287</v>
      </c>
      <c r="G3" s="101">
        <v>1670</v>
      </c>
      <c r="H3" s="119">
        <v>376</v>
      </c>
      <c r="I3" s="122">
        <v>22.514970059880241</v>
      </c>
    </row>
    <row r="4" spans="1:9" x14ac:dyDescent="0.3">
      <c r="A4" s="101" t="s">
        <v>191</v>
      </c>
      <c r="B4" s="101">
        <v>361</v>
      </c>
      <c r="C4" s="101">
        <v>308</v>
      </c>
      <c r="D4" s="101">
        <v>289</v>
      </c>
      <c r="E4" s="101">
        <v>271</v>
      </c>
      <c r="F4" s="101">
        <v>231</v>
      </c>
      <c r="G4" s="101">
        <v>1460</v>
      </c>
      <c r="H4" s="119">
        <v>821</v>
      </c>
      <c r="I4" s="122">
        <v>56.232876712328775</v>
      </c>
    </row>
    <row r="5" spans="1:9" x14ac:dyDescent="0.3">
      <c r="A5" s="101" t="s">
        <v>127</v>
      </c>
      <c r="B5" s="101">
        <v>1026</v>
      </c>
      <c r="C5" s="101">
        <v>957</v>
      </c>
      <c r="D5" s="101">
        <v>854</v>
      </c>
      <c r="E5" s="101">
        <v>977</v>
      </c>
      <c r="F5" s="101">
        <v>835</v>
      </c>
      <c r="G5" s="101">
        <v>4649</v>
      </c>
      <c r="H5" s="119">
        <v>49</v>
      </c>
      <c r="I5" s="122">
        <v>1.0539901053990104</v>
      </c>
    </row>
    <row r="6" spans="1:9" x14ac:dyDescent="0.3">
      <c r="A6" s="101" t="s">
        <v>192</v>
      </c>
      <c r="B6" s="101">
        <v>26</v>
      </c>
      <c r="C6" s="101">
        <v>28</v>
      </c>
      <c r="D6" s="101">
        <v>26</v>
      </c>
      <c r="E6" s="101">
        <v>29</v>
      </c>
      <c r="F6" s="101">
        <v>40</v>
      </c>
      <c r="G6" s="101">
        <v>149</v>
      </c>
      <c r="H6" s="119">
        <v>56</v>
      </c>
      <c r="I6" s="122">
        <v>37.583892617449663</v>
      </c>
    </row>
    <row r="7" spans="1:9" x14ac:dyDescent="0.3">
      <c r="A7" s="101" t="s">
        <v>128</v>
      </c>
      <c r="B7" s="101">
        <v>708</v>
      </c>
      <c r="C7" s="101">
        <v>686</v>
      </c>
      <c r="D7" s="101">
        <v>632</v>
      </c>
      <c r="E7" s="101">
        <v>677</v>
      </c>
      <c r="F7" s="101">
        <v>610</v>
      </c>
      <c r="G7" s="101">
        <v>3313</v>
      </c>
      <c r="H7" s="119">
        <v>1889</v>
      </c>
      <c r="I7" s="122">
        <v>57.017808632659218</v>
      </c>
    </row>
    <row r="8" spans="1:9" x14ac:dyDescent="0.3">
      <c r="A8" s="101" t="s">
        <v>193</v>
      </c>
      <c r="B8" s="101">
        <v>1790</v>
      </c>
      <c r="C8" s="101">
        <v>1910</v>
      </c>
      <c r="D8" s="101">
        <v>1737</v>
      </c>
      <c r="E8" s="101">
        <v>1764</v>
      </c>
      <c r="F8" s="101">
        <v>1823</v>
      </c>
      <c r="G8" s="101">
        <v>9024</v>
      </c>
      <c r="H8" s="119">
        <v>4214</v>
      </c>
      <c r="I8" s="122">
        <v>46.697695035460995</v>
      </c>
    </row>
    <row r="9" spans="1:9" x14ac:dyDescent="0.3">
      <c r="A9" s="101" t="s">
        <v>194</v>
      </c>
      <c r="B9" s="101">
        <v>254</v>
      </c>
      <c r="C9" s="101">
        <v>222</v>
      </c>
      <c r="D9" s="101">
        <v>198</v>
      </c>
      <c r="E9" s="101">
        <v>159</v>
      </c>
      <c r="F9" s="101">
        <v>141</v>
      </c>
      <c r="G9" s="101">
        <v>974</v>
      </c>
      <c r="H9" s="119">
        <v>459</v>
      </c>
      <c r="I9" s="122">
        <v>47.125256673511295</v>
      </c>
    </row>
    <row r="10" spans="1:9" x14ac:dyDescent="0.3">
      <c r="A10" s="101" t="s">
        <v>258</v>
      </c>
      <c r="B10" s="101">
        <v>932</v>
      </c>
      <c r="C10" s="101">
        <v>957</v>
      </c>
      <c r="D10" s="101">
        <v>961</v>
      </c>
      <c r="E10" s="101">
        <v>880</v>
      </c>
      <c r="F10" s="101">
        <v>862</v>
      </c>
      <c r="G10" s="101">
        <v>4592</v>
      </c>
      <c r="H10" s="119">
        <v>3820</v>
      </c>
      <c r="I10" s="122">
        <v>83.188153310104525</v>
      </c>
    </row>
    <row r="11" spans="1:9" x14ac:dyDescent="0.3">
      <c r="A11" s="101" t="s">
        <v>259</v>
      </c>
      <c r="B11" s="101">
        <v>161</v>
      </c>
      <c r="C11" s="101">
        <v>114</v>
      </c>
      <c r="D11" s="101">
        <v>125</v>
      </c>
      <c r="E11" s="101">
        <v>126</v>
      </c>
      <c r="F11" s="101">
        <v>150</v>
      </c>
      <c r="G11" s="101">
        <v>676</v>
      </c>
      <c r="H11" s="119">
        <v>351</v>
      </c>
      <c r="I11" s="122">
        <v>51.923076923076927</v>
      </c>
    </row>
    <row r="12" spans="1:9" x14ac:dyDescent="0.3">
      <c r="A12" s="101" t="s">
        <v>260</v>
      </c>
      <c r="B12" s="101">
        <v>58</v>
      </c>
      <c r="C12" s="101">
        <v>54</v>
      </c>
      <c r="D12" s="101">
        <v>72</v>
      </c>
      <c r="E12" s="101">
        <v>67</v>
      </c>
      <c r="F12" s="101">
        <v>74</v>
      </c>
      <c r="G12" s="101">
        <v>325</v>
      </c>
      <c r="H12" s="119">
        <v>169</v>
      </c>
      <c r="I12" s="122">
        <v>52</v>
      </c>
    </row>
    <row r="13" spans="1:9" x14ac:dyDescent="0.3">
      <c r="A13" s="101" t="s">
        <v>71</v>
      </c>
      <c r="B13" s="101">
        <v>5717</v>
      </c>
      <c r="C13" s="101">
        <v>5595</v>
      </c>
      <c r="D13" s="101">
        <v>5230</v>
      </c>
      <c r="E13" s="101">
        <v>5237</v>
      </c>
      <c r="F13" s="101">
        <v>5053</v>
      </c>
      <c r="G13" s="101">
        <v>26832</v>
      </c>
      <c r="H13" s="119">
        <v>12204</v>
      </c>
      <c r="I13" s="122">
        <v>45.483005366726296</v>
      </c>
    </row>
    <row r="14" spans="1:9" x14ac:dyDescent="0.3">
      <c r="A14" s="2" t="s">
        <v>107</v>
      </c>
    </row>
    <row r="15" spans="1:9" x14ac:dyDescent="0.3">
      <c r="A15" s="2"/>
    </row>
    <row r="24" ht="12.95" customHeight="1" x14ac:dyDescent="0.3"/>
    <row r="25" ht="13.5" customHeight="1" x14ac:dyDescent="0.3"/>
    <row r="29" ht="11.45" customHeight="1" x14ac:dyDescent="0.3"/>
    <row r="37" ht="17.100000000000001" customHeight="1" x14ac:dyDescent="0.3"/>
    <row r="38" ht="21.6" customHeight="1" x14ac:dyDescent="0.3"/>
    <row r="39" ht="39" customHeight="1" x14ac:dyDescent="0.3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FFC000"/>
  </sheetPr>
  <dimension ref="A1:J23"/>
  <sheetViews>
    <sheetView showGridLines="0" zoomScaleNormal="100" workbookViewId="0">
      <selection activeCell="A23" sqref="A23"/>
    </sheetView>
  </sheetViews>
  <sheetFormatPr defaultColWidth="9.33203125" defaultRowHeight="13.5" x14ac:dyDescent="0.3"/>
  <cols>
    <col min="1" max="1" width="21.83203125" style="20" customWidth="1"/>
    <col min="2" max="6" width="9.33203125" style="20"/>
    <col min="7" max="7" width="8.5" style="20" customWidth="1"/>
    <col min="8" max="9" width="9.33203125" style="20"/>
    <col min="10" max="10" width="21.83203125" style="20" customWidth="1"/>
    <col min="11" max="16384" width="9.33203125" style="20"/>
  </cols>
  <sheetData>
    <row r="1" spans="1:4" ht="27.6" customHeight="1" x14ac:dyDescent="0.3">
      <c r="A1" s="102" t="s">
        <v>321</v>
      </c>
    </row>
    <row r="4" spans="1:4" x14ac:dyDescent="0.3">
      <c r="A4" s="87" t="s">
        <v>261</v>
      </c>
      <c r="B4" s="87" t="s">
        <v>220</v>
      </c>
      <c r="C4" s="87" t="s">
        <v>250</v>
      </c>
      <c r="D4" s="87" t="s">
        <v>266</v>
      </c>
    </row>
    <row r="5" spans="1:4" x14ac:dyDescent="0.3">
      <c r="A5" s="87" t="s">
        <v>239</v>
      </c>
      <c r="B5" s="88">
        <v>23</v>
      </c>
      <c r="C5" s="88">
        <v>23</v>
      </c>
      <c r="D5" s="88">
        <v>26</v>
      </c>
    </row>
    <row r="6" spans="1:4" x14ac:dyDescent="0.3">
      <c r="A6" s="87" t="s">
        <v>242</v>
      </c>
      <c r="B6" s="88">
        <v>91</v>
      </c>
      <c r="C6" s="88">
        <v>69</v>
      </c>
      <c r="D6" s="88">
        <v>58</v>
      </c>
    </row>
    <row r="7" spans="1:4" x14ac:dyDescent="0.3">
      <c r="A7" s="87" t="s">
        <v>195</v>
      </c>
      <c r="B7" s="88">
        <v>121</v>
      </c>
      <c r="C7" s="88">
        <v>107</v>
      </c>
      <c r="D7" s="88">
        <v>161</v>
      </c>
    </row>
    <row r="8" spans="1:4" ht="27" x14ac:dyDescent="0.3">
      <c r="A8" s="90" t="s">
        <v>241</v>
      </c>
      <c r="B8" s="88">
        <v>159</v>
      </c>
      <c r="C8" s="88">
        <v>221</v>
      </c>
      <c r="D8" s="88">
        <v>254</v>
      </c>
    </row>
    <row r="9" spans="1:4" x14ac:dyDescent="0.3">
      <c r="A9" s="87" t="s">
        <v>238</v>
      </c>
      <c r="B9" s="88">
        <v>278</v>
      </c>
      <c r="C9" s="88">
        <v>323</v>
      </c>
      <c r="D9" s="88">
        <v>361</v>
      </c>
    </row>
    <row r="10" spans="1:4" x14ac:dyDescent="0.3">
      <c r="A10" s="87" t="s">
        <v>190</v>
      </c>
      <c r="B10" s="88">
        <v>323</v>
      </c>
      <c r="C10" s="88">
        <v>373</v>
      </c>
      <c r="D10" s="88">
        <v>401</v>
      </c>
    </row>
    <row r="11" spans="1:4" x14ac:dyDescent="0.3">
      <c r="A11" s="87" t="s">
        <v>128</v>
      </c>
      <c r="B11" s="87">
        <v>561</v>
      </c>
      <c r="C11" s="87">
        <v>646</v>
      </c>
      <c r="D11" s="87">
        <v>708</v>
      </c>
    </row>
    <row r="12" spans="1:4" x14ac:dyDescent="0.3">
      <c r="A12" s="87" t="s">
        <v>129</v>
      </c>
      <c r="B12" s="87">
        <v>784</v>
      </c>
      <c r="C12" s="87">
        <v>860</v>
      </c>
      <c r="D12" s="87">
        <v>932</v>
      </c>
    </row>
    <row r="13" spans="1:4" x14ac:dyDescent="0.3">
      <c r="A13" s="87" t="s">
        <v>127</v>
      </c>
      <c r="B13" s="87">
        <v>724</v>
      </c>
      <c r="C13" s="87">
        <v>961</v>
      </c>
      <c r="D13" s="87">
        <v>1026</v>
      </c>
    </row>
    <row r="14" spans="1:4" x14ac:dyDescent="0.3">
      <c r="A14" s="87" t="s">
        <v>240</v>
      </c>
      <c r="B14" s="87">
        <v>1871</v>
      </c>
      <c r="C14" s="87">
        <v>1955</v>
      </c>
      <c r="D14" s="87">
        <v>1790</v>
      </c>
    </row>
    <row r="15" spans="1:4" x14ac:dyDescent="0.3">
      <c r="A15" s="87" t="s">
        <v>71</v>
      </c>
      <c r="B15" s="87">
        <v>4935</v>
      </c>
      <c r="C15" s="87">
        <v>5538</v>
      </c>
      <c r="D15" s="87">
        <v>5717</v>
      </c>
    </row>
    <row r="22" spans="1:10" ht="23.25" customHeight="1" x14ac:dyDescent="0.3">
      <c r="E22" s="23"/>
      <c r="J22" s="23"/>
    </row>
    <row r="23" spans="1:10" x14ac:dyDescent="0.3">
      <c r="A23" s="22" t="s">
        <v>45</v>
      </c>
    </row>
  </sheetData>
  <sortState ref="A5:D15">
    <sortCondition ref="D25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showGridLines="0" workbookViewId="0">
      <selection activeCell="A2" sqref="A2"/>
    </sheetView>
  </sheetViews>
  <sheetFormatPr defaultColWidth="8.83203125" defaultRowHeight="13.5" x14ac:dyDescent="0.3"/>
  <cols>
    <col min="1" max="4" width="24.1640625" style="10" customWidth="1"/>
    <col min="5" max="16384" width="8.83203125" style="10"/>
  </cols>
  <sheetData>
    <row r="1" spans="1:5" ht="27.6" customHeight="1" x14ac:dyDescent="0.3">
      <c r="A1" s="83" t="s">
        <v>322</v>
      </c>
    </row>
    <row r="2" spans="1:5" ht="27" x14ac:dyDescent="0.3">
      <c r="A2" s="103"/>
      <c r="B2" s="104" t="s">
        <v>205</v>
      </c>
      <c r="C2" s="104" t="s">
        <v>207</v>
      </c>
      <c r="D2" s="104" t="s">
        <v>206</v>
      </c>
      <c r="E2" s="105"/>
    </row>
    <row r="3" spans="1:5" x14ac:dyDescent="0.3">
      <c r="A3" s="103" t="s">
        <v>16</v>
      </c>
      <c r="B3" s="106">
        <v>309</v>
      </c>
      <c r="C3" s="107">
        <v>0.19559437903532093</v>
      </c>
      <c r="D3" s="108">
        <v>5.5635577961829306</v>
      </c>
      <c r="E3" s="105"/>
    </row>
    <row r="4" spans="1:5" x14ac:dyDescent="0.3">
      <c r="A4" s="103" t="s">
        <v>15</v>
      </c>
      <c r="B4" s="106">
        <v>205</v>
      </c>
      <c r="C4" s="107">
        <v>2.7333333333333334</v>
      </c>
      <c r="D4" s="108">
        <v>3.6910334893770256</v>
      </c>
      <c r="E4" s="105"/>
    </row>
    <row r="5" spans="1:5" x14ac:dyDescent="0.3">
      <c r="A5" s="103" t="s">
        <v>17</v>
      </c>
      <c r="B5" s="106">
        <v>135</v>
      </c>
      <c r="C5" s="107">
        <v>2.1100343857455455</v>
      </c>
      <c r="D5" s="108">
        <v>2.4306805905653586</v>
      </c>
      <c r="E5" s="105"/>
    </row>
    <row r="6" spans="1:5" x14ac:dyDescent="0.3">
      <c r="A6" s="103" t="s">
        <v>14</v>
      </c>
      <c r="B6" s="106">
        <v>507</v>
      </c>
      <c r="C6" s="107">
        <v>2.0252456658943836</v>
      </c>
      <c r="D6" s="108">
        <v>9.1285559956787896</v>
      </c>
      <c r="E6" s="105"/>
    </row>
    <row r="7" spans="1:5" x14ac:dyDescent="0.3">
      <c r="A7" s="103" t="s">
        <v>13</v>
      </c>
      <c r="B7" s="106">
        <v>261</v>
      </c>
      <c r="C7" s="107">
        <v>1.7046567827052446</v>
      </c>
      <c r="D7" s="108">
        <v>4.69931580842636</v>
      </c>
      <c r="E7" s="105"/>
    </row>
    <row r="8" spans="1:5" x14ac:dyDescent="0.3">
      <c r="A8" s="103" t="s">
        <v>11</v>
      </c>
      <c r="B8" s="106">
        <v>3915</v>
      </c>
      <c r="C8" s="107">
        <v>4.1132158729158128</v>
      </c>
      <c r="D8" s="108">
        <v>70.489737126395397</v>
      </c>
      <c r="E8" s="105"/>
    </row>
    <row r="9" spans="1:5" x14ac:dyDescent="0.3">
      <c r="A9" s="103" t="s">
        <v>42</v>
      </c>
      <c r="B9" s="106">
        <v>55</v>
      </c>
      <c r="C9" s="107">
        <v>0.77117218171620872</v>
      </c>
      <c r="D9" s="108">
        <v>0.99027727763773854</v>
      </c>
      <c r="E9" s="105"/>
    </row>
    <row r="10" spans="1:5" x14ac:dyDescent="0.3">
      <c r="A10" s="103" t="s">
        <v>12</v>
      </c>
      <c r="B10" s="106">
        <v>167</v>
      </c>
      <c r="C10" s="107">
        <v>2.4308588064046579</v>
      </c>
      <c r="D10" s="108">
        <v>3.0068419157364064</v>
      </c>
      <c r="E10" s="105"/>
    </row>
    <row r="11" spans="1:5" x14ac:dyDescent="0.3">
      <c r="A11" s="103" t="s">
        <v>0</v>
      </c>
      <c r="B11" s="106">
        <v>5554</v>
      </c>
      <c r="C11" s="107">
        <v>3.0989153238405573</v>
      </c>
      <c r="D11" s="108">
        <v>100</v>
      </c>
      <c r="E11" s="105"/>
    </row>
    <row r="12" spans="1:5" ht="21" customHeight="1" x14ac:dyDescent="0.3">
      <c r="A12" s="105" t="s">
        <v>107</v>
      </c>
      <c r="B12" s="105"/>
      <c r="C12" s="105"/>
      <c r="D12" s="105"/>
      <c r="E12" s="10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rgb="FF92D050"/>
  </sheetPr>
  <dimension ref="A1:K32"/>
  <sheetViews>
    <sheetView showGridLines="0" zoomScaleNormal="100" workbookViewId="0">
      <selection sqref="A1:F1"/>
    </sheetView>
  </sheetViews>
  <sheetFormatPr defaultColWidth="10.6640625" defaultRowHeight="13.5" x14ac:dyDescent="0.3"/>
  <cols>
    <col min="1" max="1" width="17.83203125" style="26" customWidth="1"/>
    <col min="2" max="6" width="15.33203125" style="26" customWidth="1"/>
    <col min="7" max="7" width="10.6640625" style="26"/>
    <col min="8" max="9" width="11.5" style="26" bestFit="1" customWidth="1"/>
    <col min="10" max="16384" width="10.6640625" style="26"/>
  </cols>
  <sheetData>
    <row r="1" spans="1:8" s="24" customFormat="1" ht="49.5" customHeight="1" x14ac:dyDescent="0.3">
      <c r="A1" s="127" t="s">
        <v>323</v>
      </c>
      <c r="B1" s="127"/>
      <c r="C1" s="127"/>
      <c r="D1" s="127"/>
      <c r="E1" s="127"/>
      <c r="F1" s="127"/>
      <c r="G1" s="25"/>
      <c r="H1" s="25"/>
    </row>
    <row r="2" spans="1:8" s="24" customFormat="1" x14ac:dyDescent="0.3">
      <c r="G2" s="25"/>
      <c r="H2" s="25"/>
    </row>
    <row r="3" spans="1:8" s="24" customFormat="1" x14ac:dyDescent="0.3"/>
    <row r="4" spans="1:8" s="24" customFormat="1" x14ac:dyDescent="0.3"/>
    <row r="5" spans="1:8" s="24" customFormat="1" x14ac:dyDescent="0.3">
      <c r="A5" s="62" t="s">
        <v>208</v>
      </c>
      <c r="B5" s="59"/>
      <c r="C5" s="63" t="s">
        <v>209</v>
      </c>
    </row>
    <row r="6" spans="1:8" s="24" customFormat="1" x14ac:dyDescent="0.3">
      <c r="A6" s="58" t="s">
        <v>210</v>
      </c>
      <c r="B6" s="59" t="s">
        <v>3</v>
      </c>
      <c r="C6" s="59">
        <v>52.520705797623336</v>
      </c>
    </row>
    <row r="7" spans="1:8" s="24" customFormat="1" x14ac:dyDescent="0.3">
      <c r="A7" s="58"/>
      <c r="B7" s="59" t="s">
        <v>4</v>
      </c>
      <c r="C7" s="59">
        <v>47.479294202376664</v>
      </c>
    </row>
    <row r="8" spans="1:8" s="24" customFormat="1" x14ac:dyDescent="0.3">
      <c r="A8" s="58" t="s">
        <v>211</v>
      </c>
      <c r="B8" s="59" t="s">
        <v>212</v>
      </c>
      <c r="C8" s="59">
        <v>78.970111631256756</v>
      </c>
    </row>
    <row r="9" spans="1:8" s="24" customFormat="1" x14ac:dyDescent="0.3">
      <c r="A9" s="58"/>
      <c r="B9" s="59" t="s">
        <v>213</v>
      </c>
      <c r="C9" s="59">
        <v>21.029888368743251</v>
      </c>
    </row>
    <row r="10" spans="1:8" s="24" customFormat="1" x14ac:dyDescent="0.3">
      <c r="A10" s="58" t="s">
        <v>214</v>
      </c>
      <c r="B10" s="59" t="s">
        <v>215</v>
      </c>
      <c r="C10" s="59">
        <v>14.133957508102268</v>
      </c>
    </row>
    <row r="11" spans="1:8" s="24" customFormat="1" x14ac:dyDescent="0.3">
      <c r="A11" s="58"/>
      <c r="B11" s="59" t="s">
        <v>216</v>
      </c>
      <c r="C11" s="59">
        <v>34.965790421317969</v>
      </c>
    </row>
    <row r="12" spans="1:8" s="24" customFormat="1" x14ac:dyDescent="0.3">
      <c r="A12" s="58"/>
      <c r="B12" s="59" t="s">
        <v>217</v>
      </c>
      <c r="C12" s="59">
        <v>50.900252070579768</v>
      </c>
    </row>
    <row r="13" spans="1:8" s="24" customFormat="1" x14ac:dyDescent="0.3"/>
    <row r="14" spans="1:8" s="24" customFormat="1" x14ac:dyDescent="0.3"/>
    <row r="15" spans="1:8" s="24" customFormat="1" x14ac:dyDescent="0.3"/>
    <row r="16" spans="1:8" s="24" customFormat="1" x14ac:dyDescent="0.3"/>
    <row r="17" spans="1:11" s="24" customFormat="1" x14ac:dyDescent="0.3"/>
    <row r="18" spans="1:11" s="24" customFormat="1" x14ac:dyDescent="0.3"/>
    <row r="19" spans="1:11" s="24" customFormat="1" x14ac:dyDescent="0.3"/>
    <row r="20" spans="1:11" s="24" customFormat="1" x14ac:dyDescent="0.3">
      <c r="A20" s="2" t="s">
        <v>116</v>
      </c>
      <c r="G20" s="26"/>
      <c r="H20" s="26"/>
      <c r="I20" s="26"/>
      <c r="J20" s="26"/>
      <c r="K20" s="26"/>
    </row>
    <row r="21" spans="1:11" s="24" customFormat="1" x14ac:dyDescent="0.3">
      <c r="A21" s="2"/>
      <c r="G21" s="26"/>
      <c r="H21" s="26"/>
      <c r="I21" s="26"/>
      <c r="J21" s="26"/>
      <c r="K21" s="26"/>
    </row>
    <row r="30" spans="1:11" x14ac:dyDescent="0.3">
      <c r="D30" s="52"/>
      <c r="E30" s="52"/>
    </row>
    <row r="31" spans="1:11" x14ac:dyDescent="0.3">
      <c r="H31" s="52"/>
      <c r="I31" s="52"/>
    </row>
    <row r="32" spans="1:11" x14ac:dyDescent="0.3">
      <c r="H32" s="52"/>
      <c r="I32" s="52"/>
    </row>
  </sheetData>
  <phoneticPr fontId="1" type="noConversion"/>
  <pageMargins left="0.75" right="0.75" top="1" bottom="1" header="0.5" footer="0.5"/>
  <pageSetup paperSize="9" orientation="portrait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rgb="FFC00000"/>
  </sheetPr>
  <dimension ref="A1:L1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32.83203125" style="3" customWidth="1"/>
    <col min="2" max="10" width="8.33203125" style="3" customWidth="1"/>
    <col min="11" max="16384" width="9.33203125" style="3"/>
  </cols>
  <sheetData>
    <row r="1" spans="1:12" ht="37.5" customHeight="1" x14ac:dyDescent="0.3">
      <c r="A1" s="140" t="s">
        <v>310</v>
      </c>
      <c r="B1" s="140"/>
      <c r="C1" s="140"/>
      <c r="D1" s="140"/>
      <c r="E1" s="140"/>
      <c r="F1" s="140"/>
      <c r="G1" s="140"/>
      <c r="H1" s="140"/>
      <c r="I1" s="140"/>
      <c r="J1" s="140"/>
      <c r="K1" s="2"/>
    </row>
    <row r="2" spans="1:12" ht="14.45" customHeight="1" x14ac:dyDescent="0.3">
      <c r="A2" s="36" t="s">
        <v>44</v>
      </c>
      <c r="B2" s="37" t="s">
        <v>99</v>
      </c>
      <c r="C2" s="37" t="s">
        <v>7</v>
      </c>
      <c r="D2" s="37" t="s">
        <v>100</v>
      </c>
      <c r="E2" s="37" t="s">
        <v>6</v>
      </c>
      <c r="F2" s="37" t="s">
        <v>101</v>
      </c>
      <c r="G2" s="37" t="s">
        <v>102</v>
      </c>
      <c r="H2" s="37" t="s">
        <v>27</v>
      </c>
      <c r="I2" s="37" t="s">
        <v>27</v>
      </c>
      <c r="J2" s="37" t="s">
        <v>29</v>
      </c>
      <c r="K2" s="2"/>
    </row>
    <row r="3" spans="1:12" ht="15" customHeight="1" x14ac:dyDescent="0.3">
      <c r="A3" s="4" t="s">
        <v>67</v>
      </c>
      <c r="B3" s="68">
        <v>1346</v>
      </c>
      <c r="C3" s="68">
        <v>1643</v>
      </c>
      <c r="D3" s="68">
        <v>978</v>
      </c>
      <c r="E3" s="68">
        <v>5129</v>
      </c>
      <c r="F3" s="68">
        <v>1475</v>
      </c>
      <c r="G3" s="68">
        <v>14861</v>
      </c>
      <c r="H3" s="68">
        <v>1343</v>
      </c>
      <c r="I3" s="68">
        <v>1934</v>
      </c>
      <c r="J3" s="77">
        <v>28709</v>
      </c>
      <c r="K3" s="2"/>
    </row>
    <row r="4" spans="1:12" ht="15" customHeight="1" x14ac:dyDescent="0.3">
      <c r="A4" s="4" t="s">
        <v>9</v>
      </c>
      <c r="B4" s="68">
        <v>5489</v>
      </c>
      <c r="C4" s="68">
        <v>2527</v>
      </c>
      <c r="D4" s="68">
        <v>2000</v>
      </c>
      <c r="E4" s="68">
        <v>9044</v>
      </c>
      <c r="F4" s="68">
        <v>6505</v>
      </c>
      <c r="G4" s="68">
        <v>29859</v>
      </c>
      <c r="H4" s="68">
        <v>2582</v>
      </c>
      <c r="I4" s="68">
        <v>2270</v>
      </c>
      <c r="J4" s="77">
        <v>60276</v>
      </c>
      <c r="K4" s="2"/>
    </row>
    <row r="5" spans="1:12" ht="15" customHeight="1" x14ac:dyDescent="0.3">
      <c r="A5" s="4" t="s">
        <v>52</v>
      </c>
      <c r="B5" s="68">
        <v>8963</v>
      </c>
      <c r="C5" s="68">
        <v>3330</v>
      </c>
      <c r="D5" s="68">
        <v>3420</v>
      </c>
      <c r="E5" s="68">
        <v>10861</v>
      </c>
      <c r="F5" s="68">
        <v>7331</v>
      </c>
      <c r="G5" s="68">
        <v>50461</v>
      </c>
      <c r="H5" s="68">
        <v>3207</v>
      </c>
      <c r="I5" s="68">
        <v>2666</v>
      </c>
      <c r="J5" s="77">
        <v>90239</v>
      </c>
      <c r="K5" s="2"/>
      <c r="L5" s="76"/>
    </row>
    <row r="6" spans="1:12" ht="15" customHeight="1" x14ac:dyDescent="0.3">
      <c r="A6" s="42" t="s">
        <v>66</v>
      </c>
      <c r="B6" s="68">
        <v>1763</v>
      </c>
      <c r="C6" s="68">
        <v>638</v>
      </c>
      <c r="D6" s="68">
        <v>379</v>
      </c>
      <c r="E6" s="68">
        <v>2882</v>
      </c>
      <c r="F6" s="68">
        <v>989</v>
      </c>
      <c r="G6" s="68">
        <v>7509</v>
      </c>
      <c r="H6" s="68">
        <v>442</v>
      </c>
      <c r="I6" s="68">
        <v>704</v>
      </c>
      <c r="J6" s="77">
        <v>15306</v>
      </c>
      <c r="K6" s="46"/>
    </row>
    <row r="7" spans="1:12" ht="15" customHeight="1" x14ac:dyDescent="0.3">
      <c r="A7" s="4" t="s">
        <v>19</v>
      </c>
      <c r="B7" s="77">
        <v>17561</v>
      </c>
      <c r="C7" s="77">
        <v>8138</v>
      </c>
      <c r="D7" s="77">
        <v>6777</v>
      </c>
      <c r="E7" s="77">
        <v>27916</v>
      </c>
      <c r="F7" s="77">
        <v>16300</v>
      </c>
      <c r="G7" s="77">
        <v>102690</v>
      </c>
      <c r="H7" s="77">
        <v>7574</v>
      </c>
      <c r="I7" s="77">
        <v>7574</v>
      </c>
      <c r="J7" s="77">
        <v>194530</v>
      </c>
      <c r="K7" s="46"/>
    </row>
    <row r="8" spans="1:12" ht="15" customHeight="1" x14ac:dyDescent="0.3">
      <c r="A8" s="36" t="s">
        <v>50</v>
      </c>
      <c r="B8" s="37" t="s">
        <v>99</v>
      </c>
      <c r="C8" s="37" t="s">
        <v>7</v>
      </c>
      <c r="D8" s="37" t="s">
        <v>100</v>
      </c>
      <c r="E8" s="37" t="s">
        <v>6</v>
      </c>
      <c r="F8" s="37" t="s">
        <v>101</v>
      </c>
      <c r="G8" s="37" t="s">
        <v>102</v>
      </c>
      <c r="H8" s="37" t="s">
        <v>27</v>
      </c>
      <c r="I8" s="37" t="s">
        <v>5</v>
      </c>
      <c r="J8" s="37" t="s">
        <v>29</v>
      </c>
      <c r="K8" s="2"/>
    </row>
    <row r="9" spans="1:12" ht="15" customHeight="1" x14ac:dyDescent="0.3">
      <c r="A9" s="4" t="s">
        <v>67</v>
      </c>
      <c r="B9" s="91">
        <f t="shared" ref="B9:I9" si="0">B3/B7*100</f>
        <v>7.6647115767894762</v>
      </c>
      <c r="C9" s="91">
        <f t="shared" si="0"/>
        <v>20.189235684443354</v>
      </c>
      <c r="D9" s="91">
        <f t="shared" si="0"/>
        <v>14.431164231961043</v>
      </c>
      <c r="E9" s="91">
        <f t="shared" si="0"/>
        <v>18.372976071070354</v>
      </c>
      <c r="F9" s="91">
        <f t="shared" si="0"/>
        <v>9.0490797546012267</v>
      </c>
      <c r="G9" s="91">
        <f t="shared" si="0"/>
        <v>14.471710974778459</v>
      </c>
      <c r="H9" s="91">
        <f t="shared" si="0"/>
        <v>17.731713757591759</v>
      </c>
      <c r="I9" s="91">
        <f t="shared" si="0"/>
        <v>25.534724055980991</v>
      </c>
      <c r="J9" s="91">
        <f>J3/J7*100</f>
        <v>14.758134992032076</v>
      </c>
      <c r="K9" s="2"/>
    </row>
    <row r="10" spans="1:12" ht="15" customHeight="1" x14ac:dyDescent="0.3">
      <c r="A10" s="4" t="s">
        <v>103</v>
      </c>
      <c r="B10" s="91">
        <f t="shared" ref="B10:I10" si="1">B4/B7*100</f>
        <v>31.256762143385913</v>
      </c>
      <c r="C10" s="91">
        <f t="shared" si="1"/>
        <v>31.051855492750065</v>
      </c>
      <c r="D10" s="91">
        <f t="shared" si="1"/>
        <v>29.511583296443856</v>
      </c>
      <c r="E10" s="91">
        <f t="shared" si="1"/>
        <v>32.397191574724168</v>
      </c>
      <c r="F10" s="91">
        <f t="shared" si="1"/>
        <v>39.907975460122699</v>
      </c>
      <c r="G10" s="91">
        <f t="shared" si="1"/>
        <v>29.076833187262636</v>
      </c>
      <c r="H10" s="91">
        <f t="shared" si="1"/>
        <v>34.090308951676789</v>
      </c>
      <c r="I10" s="91">
        <f t="shared" si="1"/>
        <v>29.970953261156591</v>
      </c>
      <c r="J10" s="91">
        <f>J4/J7*100</f>
        <v>30.985452115354956</v>
      </c>
      <c r="K10" s="2"/>
    </row>
    <row r="11" spans="1:12" ht="15" customHeight="1" x14ac:dyDescent="0.3">
      <c r="A11" s="4" t="s">
        <v>52</v>
      </c>
      <c r="B11" s="91">
        <f t="shared" ref="B11:I11" si="2">B5/B7*100</f>
        <v>51.03923466772963</v>
      </c>
      <c r="C11" s="91">
        <f t="shared" si="2"/>
        <v>40.919144753010563</v>
      </c>
      <c r="D11" s="91">
        <f t="shared" si="2"/>
        <v>50.464807436918989</v>
      </c>
      <c r="E11" s="91">
        <f t="shared" si="2"/>
        <v>38.906003725462099</v>
      </c>
      <c r="F11" s="91">
        <f t="shared" si="2"/>
        <v>44.975460122699381</v>
      </c>
      <c r="G11" s="91">
        <f t="shared" si="2"/>
        <v>49.139156685168956</v>
      </c>
      <c r="H11" s="91">
        <f t="shared" si="2"/>
        <v>42.34222339582783</v>
      </c>
      <c r="I11" s="91">
        <f t="shared" si="2"/>
        <v>35.199366252970691</v>
      </c>
      <c r="J11" s="91">
        <f>J5/J7*100</f>
        <v>46.388217755616104</v>
      </c>
      <c r="K11" s="2"/>
    </row>
    <row r="12" spans="1:12" ht="15" customHeight="1" x14ac:dyDescent="0.3">
      <c r="A12" s="42" t="s">
        <v>104</v>
      </c>
      <c r="B12" s="91">
        <f t="shared" ref="B12:I12" si="3">B6/B7*100</f>
        <v>10.039291612094983</v>
      </c>
      <c r="C12" s="91">
        <f t="shared" si="3"/>
        <v>7.8397640697960185</v>
      </c>
      <c r="D12" s="91">
        <f t="shared" si="3"/>
        <v>5.5924450346761105</v>
      </c>
      <c r="E12" s="91">
        <f t="shared" si="3"/>
        <v>10.323828628743373</v>
      </c>
      <c r="F12" s="91">
        <f t="shared" si="3"/>
        <v>6.0674846625766872</v>
      </c>
      <c r="G12" s="91">
        <f t="shared" si="3"/>
        <v>7.3122991527899499</v>
      </c>
      <c r="H12" s="91">
        <f t="shared" si="3"/>
        <v>5.8357538949036174</v>
      </c>
      <c r="I12" s="91">
        <f t="shared" si="3"/>
        <v>9.2949564298917355</v>
      </c>
      <c r="J12" s="91">
        <f>J6/J7*100</f>
        <v>7.8681951369968637</v>
      </c>
      <c r="K12" s="2"/>
    </row>
    <row r="13" spans="1:12" ht="15" customHeight="1" x14ac:dyDescent="0.3">
      <c r="A13" s="6" t="s">
        <v>19</v>
      </c>
      <c r="B13" s="91">
        <f>B7/B7*100</f>
        <v>100</v>
      </c>
      <c r="C13" s="91">
        <f t="shared" ref="C13:I13" si="4">C7/C7*100</f>
        <v>100</v>
      </c>
      <c r="D13" s="91">
        <f t="shared" si="4"/>
        <v>100</v>
      </c>
      <c r="E13" s="91">
        <f t="shared" si="4"/>
        <v>100</v>
      </c>
      <c r="F13" s="91">
        <f t="shared" si="4"/>
        <v>100</v>
      </c>
      <c r="G13" s="91">
        <f t="shared" si="4"/>
        <v>100</v>
      </c>
      <c r="H13" s="91">
        <f t="shared" si="4"/>
        <v>100</v>
      </c>
      <c r="I13" s="91">
        <f t="shared" si="4"/>
        <v>100</v>
      </c>
      <c r="J13" s="91">
        <v>100</v>
      </c>
      <c r="K13" s="2"/>
    </row>
    <row r="14" spans="1:12" x14ac:dyDescent="0.3">
      <c r="A14" s="2" t="s">
        <v>105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3">
      <c r="A15" s="2" t="s">
        <v>119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3">
      <c r="A16" s="2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&amp;Cwww.sisform.piemonte.it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0"/>
  <sheetViews>
    <sheetView showGridLines="0" workbookViewId="0">
      <selection activeCell="P9" sqref="P9"/>
    </sheetView>
  </sheetViews>
  <sheetFormatPr defaultColWidth="9.1640625" defaultRowHeight="13.5" x14ac:dyDescent="0.3"/>
  <cols>
    <col min="1" max="16384" width="9.1640625" style="10"/>
  </cols>
  <sheetData>
    <row r="1" spans="1:3" ht="31.15" customHeight="1" x14ac:dyDescent="0.3">
      <c r="A1" s="102" t="s">
        <v>249</v>
      </c>
    </row>
    <row r="3" spans="1:3" ht="27" x14ac:dyDescent="0.3">
      <c r="B3" s="114" t="s">
        <v>248</v>
      </c>
      <c r="C3" s="114" t="s">
        <v>247</v>
      </c>
    </row>
    <row r="4" spans="1:3" x14ac:dyDescent="0.3">
      <c r="B4" s="110" t="s">
        <v>244</v>
      </c>
      <c r="C4" s="111">
        <v>4999</v>
      </c>
    </row>
    <row r="5" spans="1:3" x14ac:dyDescent="0.3">
      <c r="B5" s="110" t="s">
        <v>245</v>
      </c>
      <c r="C5" s="111">
        <v>4675</v>
      </c>
    </row>
    <row r="6" spans="1:3" x14ac:dyDescent="0.3">
      <c r="B6" s="112" t="s">
        <v>246</v>
      </c>
      <c r="C6" s="111">
        <v>4245</v>
      </c>
    </row>
    <row r="7" spans="1:3" x14ac:dyDescent="0.3">
      <c r="B7" s="110" t="s">
        <v>51</v>
      </c>
      <c r="C7" s="111">
        <v>3996</v>
      </c>
    </row>
    <row r="8" spans="1:3" x14ac:dyDescent="0.3">
      <c r="B8" s="110" t="s">
        <v>55</v>
      </c>
      <c r="C8" s="111">
        <v>3693</v>
      </c>
    </row>
    <row r="9" spans="1:3" x14ac:dyDescent="0.3">
      <c r="B9" s="110" t="s">
        <v>64</v>
      </c>
      <c r="C9" s="111">
        <v>3774</v>
      </c>
    </row>
    <row r="10" spans="1:3" x14ac:dyDescent="0.3">
      <c r="B10" s="110" t="s">
        <v>70</v>
      </c>
      <c r="C10" s="111">
        <v>4006</v>
      </c>
    </row>
    <row r="11" spans="1:3" x14ac:dyDescent="0.3">
      <c r="B11" s="110" t="s">
        <v>80</v>
      </c>
      <c r="C11" s="111">
        <v>4346</v>
      </c>
    </row>
    <row r="12" spans="1:3" x14ac:dyDescent="0.3">
      <c r="B12" s="110" t="s">
        <v>85</v>
      </c>
      <c r="C12" s="111">
        <v>5495</v>
      </c>
    </row>
    <row r="13" spans="1:3" x14ac:dyDescent="0.3">
      <c r="B13" s="113" t="s">
        <v>93</v>
      </c>
      <c r="C13" s="111">
        <v>5888</v>
      </c>
    </row>
    <row r="14" spans="1:3" x14ac:dyDescent="0.3">
      <c r="B14" s="112" t="s">
        <v>108</v>
      </c>
      <c r="C14" s="111">
        <v>5821</v>
      </c>
    </row>
    <row r="15" spans="1:3" x14ac:dyDescent="0.3">
      <c r="B15" s="112" t="s">
        <v>124</v>
      </c>
      <c r="C15" s="111">
        <v>5803</v>
      </c>
    </row>
    <row r="16" spans="1:3" x14ac:dyDescent="0.3">
      <c r="B16" s="112" t="s">
        <v>220</v>
      </c>
      <c r="C16" s="111">
        <v>5345</v>
      </c>
    </row>
    <row r="17" spans="1:3" x14ac:dyDescent="0.3">
      <c r="B17" s="112" t="s">
        <v>250</v>
      </c>
      <c r="C17" s="111">
        <v>5582</v>
      </c>
    </row>
    <row r="18" spans="1:3" x14ac:dyDescent="0.3">
      <c r="B18" s="112" t="s">
        <v>266</v>
      </c>
      <c r="C18" s="111">
        <v>5554</v>
      </c>
    </row>
    <row r="20" spans="1:3" x14ac:dyDescent="0.3">
      <c r="A20" s="2" t="s">
        <v>116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41"/>
  <sheetViews>
    <sheetView showGridLines="0" zoomScaleNormal="100" workbookViewId="0"/>
  </sheetViews>
  <sheetFormatPr defaultColWidth="9.33203125" defaultRowHeight="13.5" x14ac:dyDescent="0.3"/>
  <cols>
    <col min="1" max="1" width="29.83203125" style="10" customWidth="1"/>
    <col min="2" max="2" width="77.6640625" style="10" customWidth="1"/>
    <col min="3" max="3" width="8.1640625" style="10" customWidth="1"/>
    <col min="4" max="16384" width="9.33203125" style="10"/>
  </cols>
  <sheetData>
    <row r="1" spans="1:4" ht="39" customHeight="1" x14ac:dyDescent="0.3">
      <c r="A1" s="133" t="s">
        <v>272</v>
      </c>
      <c r="B1" s="133"/>
      <c r="C1" s="134"/>
      <c r="D1" s="134"/>
    </row>
    <row r="2" spans="1:4" x14ac:dyDescent="0.3">
      <c r="A2" s="130" t="s">
        <v>324</v>
      </c>
      <c r="B2" s="130" t="s">
        <v>325</v>
      </c>
      <c r="C2" s="131" t="s">
        <v>81</v>
      </c>
      <c r="D2" s="132" t="s">
        <v>94</v>
      </c>
    </row>
    <row r="3" spans="1:4" x14ac:dyDescent="0.3">
      <c r="A3" s="168" t="s">
        <v>59</v>
      </c>
      <c r="B3" s="126" t="s">
        <v>273</v>
      </c>
      <c r="C3" s="128">
        <v>3</v>
      </c>
      <c r="D3" s="128">
        <v>52</v>
      </c>
    </row>
    <row r="4" spans="1:4" x14ac:dyDescent="0.3">
      <c r="A4" s="169"/>
      <c r="B4" s="126" t="s">
        <v>274</v>
      </c>
      <c r="C4" s="128">
        <v>71</v>
      </c>
      <c r="D4" s="128">
        <v>1247</v>
      </c>
    </row>
    <row r="5" spans="1:4" x14ac:dyDescent="0.3">
      <c r="A5" s="170"/>
      <c r="B5" s="126" t="s">
        <v>275</v>
      </c>
      <c r="C5" s="128">
        <v>12</v>
      </c>
      <c r="D5" s="128">
        <v>193</v>
      </c>
    </row>
    <row r="6" spans="1:4" x14ac:dyDescent="0.3">
      <c r="A6" s="171" t="s">
        <v>95</v>
      </c>
      <c r="B6" s="126" t="s">
        <v>276</v>
      </c>
      <c r="C6" s="128">
        <v>21</v>
      </c>
      <c r="D6" s="128">
        <v>381</v>
      </c>
    </row>
    <row r="7" spans="1:4" x14ac:dyDescent="0.3">
      <c r="A7" s="172"/>
      <c r="B7" s="126" t="s">
        <v>277</v>
      </c>
      <c r="C7" s="128">
        <v>18</v>
      </c>
      <c r="D7" s="128">
        <v>293</v>
      </c>
    </row>
    <row r="8" spans="1:4" x14ac:dyDescent="0.3">
      <c r="A8" s="172"/>
      <c r="B8" s="126" t="s">
        <v>278</v>
      </c>
      <c r="C8" s="128">
        <v>3</v>
      </c>
      <c r="D8" s="128">
        <v>56</v>
      </c>
    </row>
    <row r="9" spans="1:4" ht="11.45" customHeight="1" x14ac:dyDescent="0.3">
      <c r="A9" s="173"/>
      <c r="B9" s="126" t="s">
        <v>279</v>
      </c>
      <c r="C9" s="128">
        <v>1</v>
      </c>
      <c r="D9" s="128">
        <v>13</v>
      </c>
    </row>
    <row r="10" spans="1:4" x14ac:dyDescent="0.3">
      <c r="A10" s="171" t="s">
        <v>96</v>
      </c>
      <c r="B10" s="126" t="s">
        <v>280</v>
      </c>
      <c r="C10" s="128">
        <v>6</v>
      </c>
      <c r="D10" s="128">
        <v>107</v>
      </c>
    </row>
    <row r="11" spans="1:4" x14ac:dyDescent="0.3">
      <c r="A11" s="172"/>
      <c r="B11" s="126" t="s">
        <v>281</v>
      </c>
      <c r="C11" s="128">
        <v>7</v>
      </c>
      <c r="D11" s="128">
        <v>97</v>
      </c>
    </row>
    <row r="12" spans="1:4" x14ac:dyDescent="0.3">
      <c r="A12" s="172"/>
      <c r="B12" s="126" t="s">
        <v>282</v>
      </c>
      <c r="C12" s="128">
        <v>6</v>
      </c>
      <c r="D12" s="128">
        <v>98</v>
      </c>
    </row>
    <row r="13" spans="1:4" x14ac:dyDescent="0.3">
      <c r="A13" s="173"/>
      <c r="B13" s="126" t="s">
        <v>283</v>
      </c>
      <c r="C13" s="128">
        <v>1</v>
      </c>
      <c r="D13" s="128">
        <v>15</v>
      </c>
    </row>
    <row r="14" spans="1:4" x14ac:dyDescent="0.3">
      <c r="A14" s="171" t="s">
        <v>60</v>
      </c>
      <c r="B14" s="126" t="s">
        <v>284</v>
      </c>
      <c r="C14" s="128">
        <v>46</v>
      </c>
      <c r="D14" s="128">
        <v>940</v>
      </c>
    </row>
    <row r="15" spans="1:4" x14ac:dyDescent="0.3">
      <c r="A15" s="172"/>
      <c r="B15" s="126" t="s">
        <v>285</v>
      </c>
      <c r="C15" s="128">
        <v>6</v>
      </c>
      <c r="D15" s="128">
        <v>70</v>
      </c>
    </row>
    <row r="16" spans="1:4" x14ac:dyDescent="0.3">
      <c r="A16" s="172"/>
      <c r="B16" s="126" t="s">
        <v>286</v>
      </c>
      <c r="C16" s="128">
        <v>87</v>
      </c>
      <c r="D16" s="128">
        <v>1527</v>
      </c>
    </row>
    <row r="17" spans="1:4" x14ac:dyDescent="0.3">
      <c r="A17" s="172"/>
      <c r="B17" s="126" t="s">
        <v>287</v>
      </c>
      <c r="C17" s="128">
        <v>104</v>
      </c>
      <c r="D17" s="128">
        <v>1868</v>
      </c>
    </row>
    <row r="18" spans="1:4" ht="11.45" customHeight="1" x14ac:dyDescent="0.3">
      <c r="A18" s="172"/>
      <c r="B18" s="126" t="s">
        <v>288</v>
      </c>
      <c r="C18" s="128">
        <v>29</v>
      </c>
      <c r="D18" s="128">
        <v>518</v>
      </c>
    </row>
    <row r="19" spans="1:4" x14ac:dyDescent="0.3">
      <c r="A19" s="172"/>
      <c r="B19" s="126" t="s">
        <v>289</v>
      </c>
      <c r="C19" s="128">
        <v>1</v>
      </c>
      <c r="D19" s="128">
        <v>22</v>
      </c>
    </row>
    <row r="20" spans="1:4" x14ac:dyDescent="0.3">
      <c r="A20" s="172"/>
      <c r="B20" s="126" t="s">
        <v>290</v>
      </c>
      <c r="C20" s="128">
        <v>2</v>
      </c>
      <c r="D20" s="128">
        <v>40</v>
      </c>
    </row>
    <row r="21" spans="1:4" x14ac:dyDescent="0.3">
      <c r="A21" s="172"/>
      <c r="B21" s="126" t="s">
        <v>291</v>
      </c>
      <c r="C21" s="128">
        <v>1</v>
      </c>
      <c r="D21" s="128">
        <v>21</v>
      </c>
    </row>
    <row r="22" spans="1:4" x14ac:dyDescent="0.3">
      <c r="A22" s="172"/>
      <c r="B22" s="126" t="s">
        <v>292</v>
      </c>
      <c r="C22" s="128">
        <v>7</v>
      </c>
      <c r="D22" s="128">
        <v>108</v>
      </c>
    </row>
    <row r="23" spans="1:4" x14ac:dyDescent="0.3">
      <c r="A23" s="172"/>
      <c r="B23" s="126" t="s">
        <v>293</v>
      </c>
      <c r="C23" s="128">
        <v>11</v>
      </c>
      <c r="D23" s="128">
        <v>188</v>
      </c>
    </row>
    <row r="24" spans="1:4" x14ac:dyDescent="0.3">
      <c r="A24" s="173"/>
      <c r="B24" s="126" t="s">
        <v>294</v>
      </c>
      <c r="C24" s="128">
        <v>6</v>
      </c>
      <c r="D24" s="128">
        <v>103</v>
      </c>
    </row>
    <row r="25" spans="1:4" x14ac:dyDescent="0.3">
      <c r="A25" s="171" t="s">
        <v>61</v>
      </c>
      <c r="B25" s="126" t="s">
        <v>295</v>
      </c>
      <c r="C25" s="128">
        <v>165</v>
      </c>
      <c r="D25" s="128">
        <v>3155</v>
      </c>
    </row>
    <row r="26" spans="1:4" x14ac:dyDescent="0.3">
      <c r="A26" s="172"/>
      <c r="B26" s="126" t="s">
        <v>296</v>
      </c>
      <c r="C26" s="128">
        <v>14</v>
      </c>
      <c r="D26" s="128">
        <v>213</v>
      </c>
    </row>
    <row r="27" spans="1:4" x14ac:dyDescent="0.3">
      <c r="A27" s="173"/>
      <c r="B27" s="126" t="s">
        <v>297</v>
      </c>
      <c r="C27" s="128">
        <v>20</v>
      </c>
      <c r="D27" s="128">
        <v>380</v>
      </c>
    </row>
    <row r="28" spans="1:4" x14ac:dyDescent="0.3">
      <c r="A28" s="171" t="s">
        <v>62</v>
      </c>
      <c r="B28" s="126" t="s">
        <v>298</v>
      </c>
      <c r="C28" s="128">
        <v>11</v>
      </c>
      <c r="D28" s="128">
        <v>146</v>
      </c>
    </row>
    <row r="29" spans="1:4" x14ac:dyDescent="0.3">
      <c r="A29" s="172"/>
      <c r="B29" s="126" t="s">
        <v>299</v>
      </c>
      <c r="C29" s="128">
        <v>20</v>
      </c>
      <c r="D29" s="128">
        <v>364</v>
      </c>
    </row>
    <row r="30" spans="1:4" x14ac:dyDescent="0.3">
      <c r="A30" s="172"/>
      <c r="B30" s="126" t="s">
        <v>300</v>
      </c>
      <c r="C30" s="128">
        <v>4</v>
      </c>
      <c r="D30" s="128">
        <v>66</v>
      </c>
    </row>
    <row r="31" spans="1:4" x14ac:dyDescent="0.3">
      <c r="A31" s="172"/>
      <c r="B31" s="126" t="s">
        <v>301</v>
      </c>
      <c r="C31" s="128">
        <v>2</v>
      </c>
      <c r="D31" s="128">
        <v>26</v>
      </c>
    </row>
    <row r="32" spans="1:4" x14ac:dyDescent="0.3">
      <c r="A32" s="173"/>
      <c r="B32" s="126" t="s">
        <v>302</v>
      </c>
      <c r="C32" s="128">
        <v>2</v>
      </c>
      <c r="D32" s="128">
        <v>21</v>
      </c>
    </row>
    <row r="33" spans="1:4" x14ac:dyDescent="0.3">
      <c r="A33" s="171" t="s">
        <v>63</v>
      </c>
      <c r="B33" s="126" t="s">
        <v>303</v>
      </c>
      <c r="C33" s="128">
        <v>17</v>
      </c>
      <c r="D33" s="128">
        <v>285</v>
      </c>
    </row>
    <row r="34" spans="1:4" x14ac:dyDescent="0.3">
      <c r="A34" s="172"/>
      <c r="B34" s="126" t="s">
        <v>304</v>
      </c>
      <c r="C34" s="128">
        <v>141</v>
      </c>
      <c r="D34" s="128">
        <v>2374</v>
      </c>
    </row>
    <row r="35" spans="1:4" x14ac:dyDescent="0.3">
      <c r="A35" s="172"/>
      <c r="B35" s="126" t="s">
        <v>305</v>
      </c>
      <c r="C35" s="128">
        <v>1</v>
      </c>
      <c r="D35" s="128">
        <v>20</v>
      </c>
    </row>
    <row r="36" spans="1:4" x14ac:dyDescent="0.3">
      <c r="A36" s="172"/>
      <c r="B36" s="126" t="s">
        <v>306</v>
      </c>
      <c r="C36" s="128">
        <v>8</v>
      </c>
      <c r="D36" s="128">
        <v>138</v>
      </c>
    </row>
    <row r="37" spans="1:4" x14ac:dyDescent="0.3">
      <c r="A37" s="173"/>
      <c r="B37" s="126" t="s">
        <v>307</v>
      </c>
      <c r="C37" s="128">
        <v>9</v>
      </c>
      <c r="D37" s="128">
        <v>161</v>
      </c>
    </row>
    <row r="38" spans="1:4" x14ac:dyDescent="0.3">
      <c r="A38" s="125" t="s">
        <v>71</v>
      </c>
      <c r="B38" s="125"/>
      <c r="C38" s="129">
        <v>863</v>
      </c>
      <c r="D38" s="129">
        <v>15306</v>
      </c>
    </row>
    <row r="39" spans="1:4" x14ac:dyDescent="0.3">
      <c r="A39" s="10" t="s">
        <v>109</v>
      </c>
    </row>
    <row r="40" spans="1:4" x14ac:dyDescent="0.3">
      <c r="A40" s="10" t="s">
        <v>97</v>
      </c>
    </row>
    <row r="41" spans="1:4" ht="54.75" customHeight="1" x14ac:dyDescent="0.3">
      <c r="A41" s="167" t="s">
        <v>125</v>
      </c>
      <c r="B41" s="167"/>
      <c r="C41" s="167"/>
      <c r="D41" s="167"/>
    </row>
  </sheetData>
  <mergeCells count="8">
    <mergeCell ref="A41:D41"/>
    <mergeCell ref="A3:A5"/>
    <mergeCell ref="A6:A9"/>
    <mergeCell ref="A10:A13"/>
    <mergeCell ref="A14:A24"/>
    <mergeCell ref="A25:A27"/>
    <mergeCell ref="A33:A37"/>
    <mergeCell ref="A28:A32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9"/>
  <sheetViews>
    <sheetView showGridLines="0" workbookViewId="0">
      <selection activeCell="A2" sqref="A2"/>
    </sheetView>
  </sheetViews>
  <sheetFormatPr defaultColWidth="8.83203125" defaultRowHeight="13.5" x14ac:dyDescent="0.3"/>
  <cols>
    <col min="1" max="1" width="32" style="10" customWidth="1"/>
    <col min="2" max="16384" width="8.83203125" style="10"/>
  </cols>
  <sheetData>
    <row r="1" spans="1:13" ht="23.25" customHeight="1" x14ac:dyDescent="0.3">
      <c r="A1" s="1" t="s">
        <v>251</v>
      </c>
      <c r="B1" s="2"/>
      <c r="C1" s="2"/>
      <c r="D1" s="2"/>
      <c r="E1" s="2"/>
      <c r="F1" s="2"/>
      <c r="G1" s="2"/>
      <c r="H1" s="2"/>
      <c r="I1" s="2"/>
      <c r="J1" s="2"/>
    </row>
    <row r="2" spans="1:13" ht="21" customHeight="1" x14ac:dyDescent="0.3">
      <c r="A2" s="75"/>
      <c r="B2" s="92" t="s">
        <v>51</v>
      </c>
      <c r="C2" s="92" t="s">
        <v>55</v>
      </c>
      <c r="D2" s="92" t="s">
        <v>64</v>
      </c>
      <c r="E2" s="92" t="s">
        <v>70</v>
      </c>
      <c r="F2" s="92" t="s">
        <v>80</v>
      </c>
      <c r="G2" s="92" t="s">
        <v>85</v>
      </c>
      <c r="H2" s="92" t="s">
        <v>93</v>
      </c>
      <c r="I2" s="92" t="s">
        <v>108</v>
      </c>
      <c r="J2" s="92" t="s">
        <v>124</v>
      </c>
      <c r="K2" s="92" t="s">
        <v>220</v>
      </c>
      <c r="L2" s="92" t="s">
        <v>250</v>
      </c>
      <c r="M2" s="92" t="s">
        <v>266</v>
      </c>
    </row>
    <row r="3" spans="1:13" ht="15" customHeight="1" x14ac:dyDescent="0.3">
      <c r="A3" s="65" t="s">
        <v>67</v>
      </c>
      <c r="B3" s="93">
        <v>33578</v>
      </c>
      <c r="C3" s="93">
        <v>33305</v>
      </c>
      <c r="D3" s="93">
        <v>34256</v>
      </c>
      <c r="E3" s="93">
        <v>35063</v>
      </c>
      <c r="F3" s="93">
        <v>35279</v>
      </c>
      <c r="G3" s="93">
        <v>34895</v>
      </c>
      <c r="H3" s="93">
        <v>33450</v>
      </c>
      <c r="I3" s="93">
        <v>31997</v>
      </c>
      <c r="J3" s="93">
        <v>30484</v>
      </c>
      <c r="K3" s="93">
        <v>29763</v>
      </c>
      <c r="L3" s="93">
        <v>29425</v>
      </c>
      <c r="M3" s="93">
        <v>28709</v>
      </c>
    </row>
    <row r="4" spans="1:13" ht="15" customHeight="1" x14ac:dyDescent="0.3">
      <c r="A4" s="65" t="s">
        <v>68</v>
      </c>
      <c r="B4" s="93">
        <v>54704</v>
      </c>
      <c r="C4" s="93">
        <v>55324</v>
      </c>
      <c r="D4" s="93">
        <v>55838</v>
      </c>
      <c r="E4" s="93">
        <v>55865</v>
      </c>
      <c r="F4" s="93">
        <v>55845</v>
      </c>
      <c r="G4" s="93">
        <v>56955</v>
      </c>
      <c r="H4" s="93">
        <v>57728</v>
      </c>
      <c r="I4" s="93">
        <v>57961</v>
      </c>
      <c r="J4" s="93">
        <v>58235</v>
      </c>
      <c r="K4" s="93">
        <v>59845</v>
      </c>
      <c r="L4" s="93">
        <v>60488</v>
      </c>
      <c r="M4" s="93">
        <v>60276</v>
      </c>
    </row>
    <row r="5" spans="1:13" ht="15" customHeight="1" x14ac:dyDescent="0.3">
      <c r="A5" s="65" t="s">
        <v>8</v>
      </c>
      <c r="B5" s="93">
        <v>77029</v>
      </c>
      <c r="C5" s="93">
        <v>78455</v>
      </c>
      <c r="D5" s="93">
        <v>78888</v>
      </c>
      <c r="E5" s="93">
        <v>80563</v>
      </c>
      <c r="F5" s="93">
        <v>81427</v>
      </c>
      <c r="G5" s="93">
        <v>82269</v>
      </c>
      <c r="H5" s="93">
        <v>83421</v>
      </c>
      <c r="I5" s="93">
        <v>85265</v>
      </c>
      <c r="J5" s="93">
        <v>86468</v>
      </c>
      <c r="K5" s="93">
        <v>89145</v>
      </c>
      <c r="L5" s="93">
        <v>89794</v>
      </c>
      <c r="M5" s="93">
        <v>90239</v>
      </c>
    </row>
    <row r="6" spans="1:13" ht="15" customHeight="1" x14ac:dyDescent="0.3">
      <c r="A6" s="65" t="s">
        <v>118</v>
      </c>
      <c r="B6" s="93">
        <v>13254</v>
      </c>
      <c r="C6" s="93">
        <v>13709</v>
      </c>
      <c r="D6" s="93">
        <v>13821</v>
      </c>
      <c r="E6" s="93">
        <v>13714</v>
      </c>
      <c r="F6" s="93">
        <v>13732</v>
      </c>
      <c r="G6" s="93">
        <v>14151</v>
      </c>
      <c r="H6" s="93">
        <v>15377</v>
      </c>
      <c r="I6" s="93">
        <v>15630</v>
      </c>
      <c r="J6" s="93">
        <v>16307</v>
      </c>
      <c r="K6" s="93">
        <v>15492</v>
      </c>
      <c r="L6" s="93">
        <v>14942</v>
      </c>
      <c r="M6" s="93">
        <v>15306</v>
      </c>
    </row>
    <row r="7" spans="1:13" ht="15" customHeight="1" x14ac:dyDescent="0.3">
      <c r="A7" s="65" t="s">
        <v>117</v>
      </c>
      <c r="B7" s="93">
        <f>SUM(B3:B6)</f>
        <v>178565</v>
      </c>
      <c r="C7" s="93">
        <f t="shared" ref="C7:M7" si="0">SUM(C3:C6)</f>
        <v>180793</v>
      </c>
      <c r="D7" s="93">
        <f t="shared" si="0"/>
        <v>182803</v>
      </c>
      <c r="E7" s="93">
        <f t="shared" si="0"/>
        <v>185205</v>
      </c>
      <c r="F7" s="93">
        <f t="shared" si="0"/>
        <v>186283</v>
      </c>
      <c r="G7" s="93">
        <f t="shared" si="0"/>
        <v>188270</v>
      </c>
      <c r="H7" s="93">
        <f t="shared" si="0"/>
        <v>189976</v>
      </c>
      <c r="I7" s="93">
        <f t="shared" si="0"/>
        <v>190853</v>
      </c>
      <c r="J7" s="93">
        <f t="shared" si="0"/>
        <v>191494</v>
      </c>
      <c r="K7" s="93">
        <f t="shared" si="0"/>
        <v>194245</v>
      </c>
      <c r="L7" s="93">
        <f t="shared" si="0"/>
        <v>194649</v>
      </c>
      <c r="M7" s="93">
        <f t="shared" si="0"/>
        <v>194530</v>
      </c>
    </row>
    <row r="8" spans="1:13" ht="15" customHeight="1" x14ac:dyDescent="0.3">
      <c r="A8" s="2" t="s">
        <v>105</v>
      </c>
    </row>
    <row r="9" spans="1:13" x14ac:dyDescent="0.3">
      <c r="A9" s="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F38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6.83203125" style="3" customWidth="1"/>
    <col min="2" max="3" width="18.83203125" style="3" customWidth="1"/>
    <col min="4" max="4" width="18.83203125" style="12" customWidth="1"/>
    <col min="5" max="5" width="18.83203125" style="3" customWidth="1"/>
    <col min="6" max="6" width="18.83203125" style="12" customWidth="1"/>
    <col min="7" max="16384" width="9.33203125" style="10"/>
  </cols>
  <sheetData>
    <row r="1" spans="1:6" s="3" customFormat="1" ht="33.75" customHeight="1" x14ac:dyDescent="0.3">
      <c r="A1" s="141" t="s">
        <v>224</v>
      </c>
      <c r="B1" s="141"/>
      <c r="C1" s="141"/>
      <c r="D1" s="141"/>
      <c r="E1" s="141"/>
      <c r="F1" s="141"/>
    </row>
    <row r="2" spans="1:6" s="3" customFormat="1" ht="14.25" x14ac:dyDescent="0.3">
      <c r="A2" s="61" t="s">
        <v>28</v>
      </c>
      <c r="B2" s="38" t="s">
        <v>108</v>
      </c>
      <c r="C2" s="38" t="s">
        <v>124</v>
      </c>
      <c r="D2" s="38" t="s">
        <v>220</v>
      </c>
      <c r="E2" s="38" t="s">
        <v>250</v>
      </c>
      <c r="F2" s="38" t="s">
        <v>266</v>
      </c>
    </row>
    <row r="3" spans="1:6" s="3" customFormat="1" x14ac:dyDescent="0.3">
      <c r="A3" s="8" t="s">
        <v>16</v>
      </c>
      <c r="B3" s="5">
        <v>15027</v>
      </c>
      <c r="C3" s="5">
        <v>15148</v>
      </c>
      <c r="D3" s="5">
        <v>15608</v>
      </c>
      <c r="E3" s="5">
        <v>15576</v>
      </c>
      <c r="F3" s="5">
        <v>15798</v>
      </c>
    </row>
    <row r="4" spans="1:6" x14ac:dyDescent="0.3">
      <c r="A4" s="8" t="s">
        <v>15</v>
      </c>
      <c r="B4" s="5">
        <v>7147</v>
      </c>
      <c r="C4" s="5">
        <v>7255</v>
      </c>
      <c r="D4" s="5">
        <v>7438</v>
      </c>
      <c r="E4" s="5">
        <v>7521</v>
      </c>
      <c r="F4" s="5">
        <v>7500</v>
      </c>
    </row>
    <row r="5" spans="1:6" x14ac:dyDescent="0.3">
      <c r="A5" s="8" t="s">
        <v>17</v>
      </c>
      <c r="B5" s="5">
        <v>6799</v>
      </c>
      <c r="C5" s="5">
        <v>6614</v>
      </c>
      <c r="D5" s="5">
        <v>6668</v>
      </c>
      <c r="E5" s="5">
        <v>6570</v>
      </c>
      <c r="F5" s="5">
        <v>6398</v>
      </c>
    </row>
    <row r="6" spans="1:6" x14ac:dyDescent="0.3">
      <c r="A6" s="8" t="s">
        <v>14</v>
      </c>
      <c r="B6" s="5">
        <v>24666</v>
      </c>
      <c r="C6" s="5">
        <v>24471</v>
      </c>
      <c r="D6" s="5">
        <v>24913</v>
      </c>
      <c r="E6" s="5">
        <v>25029</v>
      </c>
      <c r="F6" s="5">
        <v>25034</v>
      </c>
    </row>
    <row r="7" spans="1:6" x14ac:dyDescent="0.3">
      <c r="A7" s="8" t="s">
        <v>13</v>
      </c>
      <c r="B7" s="5">
        <v>14455</v>
      </c>
      <c r="C7" s="5">
        <v>14295</v>
      </c>
      <c r="D7" s="5">
        <v>14918</v>
      </c>
      <c r="E7" s="5">
        <v>15194</v>
      </c>
      <c r="F7" s="5">
        <v>15311</v>
      </c>
    </row>
    <row r="8" spans="1:6" x14ac:dyDescent="0.3">
      <c r="A8" s="8" t="s">
        <v>11</v>
      </c>
      <c r="B8" s="5">
        <v>92645</v>
      </c>
      <c r="C8" s="5">
        <v>93083</v>
      </c>
      <c r="D8" s="5">
        <v>94702</v>
      </c>
      <c r="E8" s="5">
        <v>95700</v>
      </c>
      <c r="F8" s="5">
        <v>95181</v>
      </c>
    </row>
    <row r="9" spans="1:6" x14ac:dyDescent="0.3">
      <c r="A9" s="8" t="s">
        <v>42</v>
      </c>
      <c r="B9" s="5">
        <v>7244</v>
      </c>
      <c r="C9" s="5">
        <v>7228</v>
      </c>
      <c r="D9" s="5">
        <v>7383</v>
      </c>
      <c r="E9" s="5">
        <v>7227</v>
      </c>
      <c r="F9" s="5">
        <v>7132</v>
      </c>
    </row>
    <row r="10" spans="1:6" x14ac:dyDescent="0.3">
      <c r="A10" s="8" t="s">
        <v>12</v>
      </c>
      <c r="B10" s="5">
        <v>7240</v>
      </c>
      <c r="C10" s="5">
        <v>7093</v>
      </c>
      <c r="D10" s="5">
        <v>7123</v>
      </c>
      <c r="E10" s="5">
        <v>6890</v>
      </c>
      <c r="F10" s="5">
        <v>6870</v>
      </c>
    </row>
    <row r="11" spans="1:6" ht="20.25" customHeight="1" x14ac:dyDescent="0.3">
      <c r="A11" s="8" t="s">
        <v>0</v>
      </c>
      <c r="B11" s="5">
        <v>175223</v>
      </c>
      <c r="C11" s="5">
        <v>175187</v>
      </c>
      <c r="D11" s="5">
        <v>178753</v>
      </c>
      <c r="E11" s="5">
        <v>179707</v>
      </c>
      <c r="F11" s="5">
        <v>179224</v>
      </c>
    </row>
    <row r="12" spans="1:6" ht="14.25" x14ac:dyDescent="0.3">
      <c r="A12" s="142" t="s">
        <v>18</v>
      </c>
      <c r="B12" s="38" t="str">
        <f>B2</f>
        <v>2018/19</v>
      </c>
      <c r="C12" s="38" t="str">
        <f>C2</f>
        <v>2019/20</v>
      </c>
      <c r="D12" s="38" t="str">
        <f>D2</f>
        <v>2020/21</v>
      </c>
      <c r="E12" s="38" t="str">
        <f>E2</f>
        <v>2021/22</v>
      </c>
      <c r="F12" s="39" t="str">
        <f>B2</f>
        <v>2018/19</v>
      </c>
    </row>
    <row r="13" spans="1:6" ht="14.25" x14ac:dyDescent="0.3">
      <c r="A13" s="143"/>
      <c r="B13" s="38" t="str">
        <f>C2</f>
        <v>2019/20</v>
      </c>
      <c r="C13" s="40" t="str">
        <f>D2</f>
        <v>2020/21</v>
      </c>
      <c r="D13" s="40" t="str">
        <f>E2</f>
        <v>2021/22</v>
      </c>
      <c r="E13" s="40" t="str">
        <f>F2</f>
        <v>2022/23</v>
      </c>
      <c r="F13" s="39" t="str">
        <f>F2</f>
        <v>2022/23</v>
      </c>
    </row>
    <row r="14" spans="1:6" x14ac:dyDescent="0.3">
      <c r="A14" s="8" t="s">
        <v>16</v>
      </c>
      <c r="B14" s="11">
        <f>(C3-B3)/B3*100</f>
        <v>0.80521727557063949</v>
      </c>
      <c r="C14" s="11">
        <f>(D3-C3)/C3*100</f>
        <v>3.0367045154475836</v>
      </c>
      <c r="D14" s="11">
        <f>(E3-D3)/D3*100</f>
        <v>-0.20502306509482315</v>
      </c>
      <c r="E14" s="11">
        <f>(F3-E3)/E3*100</f>
        <v>1.4252696456086287</v>
      </c>
      <c r="F14" s="55">
        <f>(F3-B3)/B3*100</f>
        <v>5.130764623677381</v>
      </c>
    </row>
    <row r="15" spans="1:6" x14ac:dyDescent="0.3">
      <c r="A15" s="8" t="s">
        <v>15</v>
      </c>
      <c r="B15" s="11">
        <f t="shared" ref="B15:E22" si="0">(C4-B4)/B4*100</f>
        <v>1.5111235483419618</v>
      </c>
      <c r="C15" s="11">
        <f t="shared" si="0"/>
        <v>2.5223983459682979</v>
      </c>
      <c r="D15" s="11">
        <f t="shared" si="0"/>
        <v>1.1158913686474858</v>
      </c>
      <c r="E15" s="11">
        <f t="shared" si="0"/>
        <v>-0.27921818907060231</v>
      </c>
      <c r="F15" s="55">
        <f t="shared" ref="F15:F22" si="1">(F4-B4)/B4*100</f>
        <v>4.9391353015251154</v>
      </c>
    </row>
    <row r="16" spans="1:6" x14ac:dyDescent="0.3">
      <c r="A16" s="8" t="s">
        <v>17</v>
      </c>
      <c r="B16" s="11">
        <f t="shared" si="0"/>
        <v>-2.7209883806442123</v>
      </c>
      <c r="C16" s="11">
        <f t="shared" si="0"/>
        <v>0.81644995464166914</v>
      </c>
      <c r="D16" s="11">
        <f t="shared" si="0"/>
        <v>-1.4697060587882422</v>
      </c>
      <c r="E16" s="11">
        <f t="shared" si="0"/>
        <v>-2.6179604261796041</v>
      </c>
      <c r="F16" s="55">
        <f t="shared" si="1"/>
        <v>-5.8979261656125903</v>
      </c>
    </row>
    <row r="17" spans="1:6" x14ac:dyDescent="0.3">
      <c r="A17" s="8" t="s">
        <v>14</v>
      </c>
      <c r="B17" s="11">
        <f t="shared" si="0"/>
        <v>-0.79056190707856977</v>
      </c>
      <c r="C17" s="11">
        <f t="shared" si="0"/>
        <v>1.806219606881615</v>
      </c>
      <c r="D17" s="11">
        <f t="shared" si="0"/>
        <v>0.46562035884879382</v>
      </c>
      <c r="E17" s="11">
        <f t="shared" si="0"/>
        <v>1.9976826880818251E-2</v>
      </c>
      <c r="F17" s="55">
        <f t="shared" si="1"/>
        <v>1.4919322143841725</v>
      </c>
    </row>
    <row r="18" spans="1:6" x14ac:dyDescent="0.3">
      <c r="A18" s="8" t="s">
        <v>13</v>
      </c>
      <c r="B18" s="11">
        <f t="shared" si="0"/>
        <v>-1.1068834313386371</v>
      </c>
      <c r="C18" s="11">
        <f t="shared" si="0"/>
        <v>4.3581671913256379</v>
      </c>
      <c r="D18" s="11">
        <f t="shared" si="0"/>
        <v>1.8501139562944093</v>
      </c>
      <c r="E18" s="11">
        <f t="shared" si="0"/>
        <v>0.7700408055811504</v>
      </c>
      <c r="F18" s="55">
        <f t="shared" si="1"/>
        <v>5.9218263576617085</v>
      </c>
    </row>
    <row r="19" spans="1:6" x14ac:dyDescent="0.3">
      <c r="A19" s="8" t="s">
        <v>11</v>
      </c>
      <c r="B19" s="11">
        <f t="shared" si="0"/>
        <v>0.47277241081547844</v>
      </c>
      <c r="C19" s="11">
        <f t="shared" si="0"/>
        <v>1.7393079294822902</v>
      </c>
      <c r="D19" s="11">
        <f t="shared" si="0"/>
        <v>1.053832020443074</v>
      </c>
      <c r="E19" s="11">
        <f t="shared" si="0"/>
        <v>-0.54231974921630099</v>
      </c>
      <c r="F19" s="55">
        <f t="shared" si="1"/>
        <v>2.7373306708403042</v>
      </c>
    </row>
    <row r="20" spans="1:6" x14ac:dyDescent="0.3">
      <c r="A20" s="8" t="s">
        <v>42</v>
      </c>
      <c r="B20" s="11">
        <f t="shared" si="0"/>
        <v>-0.22087244616234128</v>
      </c>
      <c r="C20" s="11">
        <f t="shared" si="0"/>
        <v>2.1444382955174324</v>
      </c>
      <c r="D20" s="11">
        <f t="shared" si="0"/>
        <v>-2.112962210483543</v>
      </c>
      <c r="E20" s="11">
        <f t="shared" si="0"/>
        <v>-1.3145150131451502</v>
      </c>
      <c r="F20" s="55">
        <f t="shared" si="1"/>
        <v>-1.5461071231363888</v>
      </c>
    </row>
    <row r="21" spans="1:6" x14ac:dyDescent="0.3">
      <c r="A21" s="8" t="s">
        <v>12</v>
      </c>
      <c r="B21" s="11">
        <f t="shared" si="0"/>
        <v>-2.0303867403314917</v>
      </c>
      <c r="C21" s="11">
        <f t="shared" si="0"/>
        <v>0.42295220640067671</v>
      </c>
      <c r="D21" s="11">
        <f t="shared" si="0"/>
        <v>-3.2710936403200899</v>
      </c>
      <c r="E21" s="11">
        <f t="shared" si="0"/>
        <v>-0.29027576197387517</v>
      </c>
      <c r="F21" s="55">
        <f t="shared" si="1"/>
        <v>-5.1104972375690609</v>
      </c>
    </row>
    <row r="22" spans="1:6" ht="21" customHeight="1" x14ac:dyDescent="0.3">
      <c r="A22" s="8" t="s">
        <v>0</v>
      </c>
      <c r="B22" s="11">
        <f t="shared" si="0"/>
        <v>-2.05452480553352E-2</v>
      </c>
      <c r="C22" s="11">
        <f t="shared" si="0"/>
        <v>2.0355391667189919</v>
      </c>
      <c r="D22" s="11">
        <f t="shared" si="0"/>
        <v>0.53369733654819784</v>
      </c>
      <c r="E22" s="11">
        <f t="shared" si="0"/>
        <v>-0.26877083252182721</v>
      </c>
      <c r="F22" s="55">
        <f t="shared" si="1"/>
        <v>2.2833760408165595</v>
      </c>
    </row>
    <row r="23" spans="1:6" ht="27" customHeight="1" x14ac:dyDescent="0.3">
      <c r="A23" s="2" t="s">
        <v>107</v>
      </c>
      <c r="B23" s="2"/>
      <c r="C23" s="2"/>
      <c r="D23" s="2"/>
      <c r="E23" s="2"/>
      <c r="F23" s="2"/>
    </row>
    <row r="24" spans="1:6" x14ac:dyDescent="0.3">
      <c r="A24" s="2" t="s">
        <v>106</v>
      </c>
      <c r="B24" s="10"/>
      <c r="C24" s="10"/>
      <c r="D24" s="10"/>
      <c r="E24" s="10"/>
      <c r="F24" s="10"/>
    </row>
    <row r="25" spans="1:6" ht="27" customHeight="1" x14ac:dyDescent="0.3">
      <c r="A25" s="10"/>
      <c r="B25" s="10"/>
      <c r="C25" s="10"/>
      <c r="D25" s="10"/>
      <c r="E25" s="10"/>
      <c r="F25" s="10"/>
    </row>
    <row r="26" spans="1:6" x14ac:dyDescent="0.3">
      <c r="A26" s="10"/>
      <c r="B26" s="10"/>
      <c r="C26" s="10"/>
      <c r="D26" s="10"/>
      <c r="E26" s="10"/>
      <c r="F26" s="10"/>
    </row>
    <row r="27" spans="1:6" x14ac:dyDescent="0.3">
      <c r="A27" s="10"/>
      <c r="B27" s="10"/>
      <c r="C27" s="10"/>
      <c r="D27" s="10"/>
      <c r="E27" s="10"/>
      <c r="F27" s="10"/>
    </row>
    <row r="28" spans="1:6" x14ac:dyDescent="0.3">
      <c r="A28" s="10"/>
      <c r="B28" s="10"/>
      <c r="C28" s="10"/>
      <c r="D28" s="10"/>
      <c r="E28" s="10"/>
      <c r="F28" s="10"/>
    </row>
    <row r="29" spans="1:6" x14ac:dyDescent="0.3">
      <c r="A29" s="10"/>
      <c r="B29" s="10"/>
      <c r="C29" s="10"/>
      <c r="D29" s="10"/>
      <c r="E29" s="10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</sheetData>
  <mergeCells count="2">
    <mergeCell ref="A1:F1"/>
    <mergeCell ref="A12:A13"/>
  </mergeCells>
  <phoneticPr fontId="0" type="noConversion"/>
  <pageMargins left="0.9" right="0.75" top="0.98" bottom="1" header="0.5" footer="0.5"/>
  <pageSetup paperSize="9" orientation="portrait" r:id="rId1"/>
  <headerFooter alignWithMargins="0">
    <oddFooter>&amp;Cwww.sisform.piemonte.it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J54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9.33203125" style="13"/>
    <col min="2" max="3" width="12.1640625" style="13" customWidth="1"/>
    <col min="4" max="10" width="9.33203125" style="13"/>
    <col min="11" max="11" width="9.83203125" style="13" bestFit="1" customWidth="1"/>
    <col min="12" max="16384" width="9.33203125" style="13"/>
  </cols>
  <sheetData>
    <row r="1" spans="1:10" ht="50.25" customHeight="1" x14ac:dyDescent="0.3">
      <c r="A1" s="144" t="s">
        <v>113</v>
      </c>
      <c r="B1" s="144"/>
      <c r="C1" s="144"/>
      <c r="D1" s="144"/>
      <c r="E1" s="144"/>
      <c r="F1" s="144"/>
      <c r="G1" s="144"/>
      <c r="H1" s="144"/>
      <c r="I1" s="144"/>
      <c r="J1" s="144"/>
    </row>
    <row r="24" spans="1:3" ht="16.5" customHeight="1" x14ac:dyDescent="0.3">
      <c r="A24" s="2" t="s">
        <v>107</v>
      </c>
    </row>
    <row r="25" spans="1:3" x14ac:dyDescent="0.3">
      <c r="A25" s="2" t="s">
        <v>106</v>
      </c>
    </row>
    <row r="30" spans="1:3" ht="63" customHeight="1" x14ac:dyDescent="0.3">
      <c r="A30" s="14" t="s">
        <v>47</v>
      </c>
      <c r="B30" s="14" t="s">
        <v>114</v>
      </c>
      <c r="C30" s="14" t="s">
        <v>115</v>
      </c>
    </row>
    <row r="31" spans="1:3" x14ac:dyDescent="0.3">
      <c r="A31" s="15" t="s">
        <v>112</v>
      </c>
      <c r="B31" s="16">
        <v>154413</v>
      </c>
      <c r="C31" s="16">
        <v>153105</v>
      </c>
    </row>
    <row r="32" spans="1:3" x14ac:dyDescent="0.3">
      <c r="A32" s="15" t="s">
        <v>30</v>
      </c>
      <c r="B32" s="16">
        <v>155040</v>
      </c>
      <c r="C32" s="16">
        <v>153136</v>
      </c>
    </row>
    <row r="33" spans="1:3" x14ac:dyDescent="0.3">
      <c r="A33" s="15" t="s">
        <v>31</v>
      </c>
      <c r="B33" s="16">
        <v>154484</v>
      </c>
      <c r="C33" s="16">
        <v>151897</v>
      </c>
    </row>
    <row r="34" spans="1:3" x14ac:dyDescent="0.3">
      <c r="A34" s="15" t="s">
        <v>32</v>
      </c>
      <c r="B34" s="16">
        <v>155707</v>
      </c>
      <c r="C34" s="16">
        <v>152137</v>
      </c>
    </row>
    <row r="35" spans="1:3" x14ac:dyDescent="0.3">
      <c r="A35" s="15" t="s">
        <v>33</v>
      </c>
      <c r="B35" s="16">
        <v>157225</v>
      </c>
      <c r="C35" s="16">
        <v>152205</v>
      </c>
    </row>
    <row r="36" spans="1:3" x14ac:dyDescent="0.3">
      <c r="A36" s="15" t="s">
        <v>34</v>
      </c>
      <c r="B36" s="16">
        <v>157996</v>
      </c>
      <c r="C36" s="16">
        <v>151859</v>
      </c>
    </row>
    <row r="37" spans="1:3" x14ac:dyDescent="0.3">
      <c r="A37" s="15" t="s">
        <v>35</v>
      </c>
      <c r="B37" s="16">
        <v>161264</v>
      </c>
      <c r="C37" s="16">
        <v>153364</v>
      </c>
    </row>
    <row r="38" spans="1:3" x14ac:dyDescent="0.3">
      <c r="A38" s="15" t="s">
        <v>41</v>
      </c>
      <c r="B38" s="16">
        <v>163890</v>
      </c>
      <c r="C38" s="16">
        <v>154604</v>
      </c>
    </row>
    <row r="39" spans="1:3" x14ac:dyDescent="0.3">
      <c r="A39" s="15" t="s">
        <v>43</v>
      </c>
      <c r="B39" s="16">
        <v>164047</v>
      </c>
      <c r="C39" s="16">
        <v>153136</v>
      </c>
    </row>
    <row r="40" spans="1:3" x14ac:dyDescent="0.3">
      <c r="A40" s="15" t="s">
        <v>46</v>
      </c>
      <c r="B40" s="16">
        <v>163092</v>
      </c>
      <c r="C40" s="16">
        <v>151112</v>
      </c>
    </row>
    <row r="41" spans="1:3" x14ac:dyDescent="0.3">
      <c r="A41" s="15" t="s">
        <v>48</v>
      </c>
      <c r="B41" s="16">
        <v>163172</v>
      </c>
      <c r="C41" s="16">
        <v>150043</v>
      </c>
    </row>
    <row r="42" spans="1:3" x14ac:dyDescent="0.3">
      <c r="A42" s="15" t="s">
        <v>49</v>
      </c>
      <c r="B42" s="16">
        <v>163712</v>
      </c>
      <c r="C42" s="16">
        <v>149588</v>
      </c>
    </row>
    <row r="43" spans="1:3" x14ac:dyDescent="0.3">
      <c r="A43" s="15" t="s">
        <v>53</v>
      </c>
      <c r="B43" s="16">
        <v>165361</v>
      </c>
      <c r="C43" s="16">
        <v>150324</v>
      </c>
    </row>
    <row r="44" spans="1:3" x14ac:dyDescent="0.3">
      <c r="A44" s="15" t="s">
        <v>56</v>
      </c>
      <c r="B44" s="16">
        <v>167084</v>
      </c>
      <c r="C44" s="16">
        <v>151583</v>
      </c>
    </row>
    <row r="45" spans="1:3" x14ac:dyDescent="0.3">
      <c r="A45" s="15" t="s">
        <v>65</v>
      </c>
      <c r="B45" s="16">
        <v>168982</v>
      </c>
      <c r="C45" s="16">
        <v>152769</v>
      </c>
    </row>
    <row r="46" spans="1:3" x14ac:dyDescent="0.3">
      <c r="A46" s="15" t="s">
        <v>72</v>
      </c>
      <c r="B46" s="16">
        <v>171491</v>
      </c>
      <c r="C46" s="16">
        <v>155555</v>
      </c>
    </row>
    <row r="47" spans="1:3" x14ac:dyDescent="0.3">
      <c r="A47" s="15" t="s">
        <v>82</v>
      </c>
      <c r="B47" s="16">
        <v>172551</v>
      </c>
      <c r="C47" s="16">
        <v>156501</v>
      </c>
    </row>
    <row r="48" spans="1:3" x14ac:dyDescent="0.3">
      <c r="A48" s="15" t="s">
        <v>86</v>
      </c>
      <c r="B48" s="35">
        <v>174119</v>
      </c>
      <c r="C48" s="16">
        <v>158068</v>
      </c>
    </row>
    <row r="49" spans="1:3" x14ac:dyDescent="0.3">
      <c r="A49" s="15" t="s">
        <v>98</v>
      </c>
      <c r="B49" s="5">
        <v>174599</v>
      </c>
      <c r="C49" s="16">
        <v>158451</v>
      </c>
    </row>
    <row r="50" spans="1:3" x14ac:dyDescent="0.3">
      <c r="A50" s="15" t="s">
        <v>110</v>
      </c>
      <c r="B50" s="5">
        <v>175223</v>
      </c>
      <c r="C50" s="16">
        <v>159062</v>
      </c>
    </row>
    <row r="51" spans="1:3" x14ac:dyDescent="0.3">
      <c r="A51" s="15" t="s">
        <v>130</v>
      </c>
      <c r="B51" s="5">
        <v>175187</v>
      </c>
      <c r="C51" s="16">
        <v>158842</v>
      </c>
    </row>
    <row r="52" spans="1:3" x14ac:dyDescent="0.3">
      <c r="A52" s="15" t="s">
        <v>221</v>
      </c>
      <c r="B52" s="5">
        <v>178753</v>
      </c>
      <c r="C52" s="16">
        <v>161133</v>
      </c>
    </row>
    <row r="53" spans="1:3" x14ac:dyDescent="0.3">
      <c r="A53" s="15" t="s">
        <v>252</v>
      </c>
      <c r="B53" s="5">
        <v>179707</v>
      </c>
      <c r="C53" s="16">
        <v>162167</v>
      </c>
    </row>
    <row r="54" spans="1:3" x14ac:dyDescent="0.3">
      <c r="A54" s="15" t="s">
        <v>267</v>
      </c>
      <c r="B54" s="5">
        <v>179224</v>
      </c>
      <c r="C54" s="16">
        <v>160488</v>
      </c>
    </row>
  </sheetData>
  <mergeCells count="1">
    <mergeCell ref="A1:J1"/>
  </mergeCells>
  <phoneticPr fontId="0" type="noConversion"/>
  <pageMargins left="0.66" right="0.74803149606299213" top="1.04" bottom="0.98425196850393704" header="0.51181102362204722" footer="0.51181102362204722"/>
  <pageSetup paperSize="9" orientation="portrait" verticalDpi="1200" r:id="rId1"/>
  <headerFooter alignWithMargins="0">
    <oddFooter>&amp;L
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2"/>
  <sheetViews>
    <sheetView showGridLines="0" zoomScaleNormal="100" workbookViewId="0">
      <selection sqref="A1:I1"/>
    </sheetView>
  </sheetViews>
  <sheetFormatPr defaultColWidth="9.33203125" defaultRowHeight="13.5" x14ac:dyDescent="0.3"/>
  <cols>
    <col min="1" max="1" width="21.1640625" style="18" customWidth="1"/>
    <col min="2" max="2" width="15" style="18" customWidth="1"/>
    <col min="3" max="16384" width="9.33203125" style="18"/>
  </cols>
  <sheetData>
    <row r="1" spans="1:13" ht="48.75" customHeight="1" x14ac:dyDescent="0.3">
      <c r="A1" s="145" t="s">
        <v>311</v>
      </c>
      <c r="B1" s="145"/>
      <c r="C1" s="145"/>
      <c r="D1" s="145"/>
      <c r="E1" s="145"/>
      <c r="F1" s="145"/>
      <c r="G1" s="145"/>
      <c r="H1" s="145"/>
      <c r="I1" s="145"/>
      <c r="J1" s="17"/>
      <c r="K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3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3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3">
      <c r="A21" s="29" t="s">
        <v>111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3">
      <c r="A22" s="29" t="s">
        <v>222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81" x14ac:dyDescent="0.3">
      <c r="A24" s="30"/>
      <c r="B24" s="30"/>
      <c r="C24" s="57" t="s">
        <v>83</v>
      </c>
      <c r="D24" s="31" t="s">
        <v>84</v>
      </c>
      <c r="E24" s="53" t="s">
        <v>58</v>
      </c>
      <c r="F24" s="29"/>
      <c r="G24" s="29"/>
      <c r="H24" s="29"/>
      <c r="I24" s="29"/>
      <c r="J24" s="29"/>
      <c r="K24" s="29"/>
      <c r="L24" s="29"/>
      <c r="M24" s="29"/>
    </row>
    <row r="25" spans="1:13" ht="13.5" customHeight="1" x14ac:dyDescent="0.3">
      <c r="A25" s="146" t="s">
        <v>218</v>
      </c>
      <c r="B25" s="30" t="s">
        <v>3</v>
      </c>
      <c r="C25" s="41">
        <v>2.3034720434153977</v>
      </c>
      <c r="D25" s="41">
        <v>82.628889461070727</v>
      </c>
      <c r="E25" s="48">
        <v>8.8583651884568919</v>
      </c>
      <c r="F25" s="29"/>
      <c r="G25" s="29"/>
      <c r="H25" s="29"/>
      <c r="I25" s="29"/>
      <c r="J25" s="29"/>
      <c r="K25" s="29"/>
      <c r="L25" s="29"/>
      <c r="M25" s="29"/>
    </row>
    <row r="26" spans="1:13" x14ac:dyDescent="0.3">
      <c r="A26" s="147"/>
      <c r="B26" s="30" t="s">
        <v>4</v>
      </c>
      <c r="C26" s="41">
        <v>1.6193217899326868</v>
      </c>
      <c r="D26" s="41">
        <v>87.26133525252952</v>
      </c>
      <c r="E26" s="48">
        <v>5.942805131027475</v>
      </c>
      <c r="F26" s="29"/>
      <c r="G26" s="29"/>
      <c r="H26" s="29"/>
      <c r="I26" s="29"/>
      <c r="J26" s="29"/>
      <c r="K26" s="29"/>
      <c r="L26" s="29"/>
      <c r="M26" s="29"/>
    </row>
    <row r="27" spans="1:13" x14ac:dyDescent="0.3">
      <c r="A27" s="148"/>
      <c r="B27" s="30" t="s">
        <v>2</v>
      </c>
      <c r="C27" s="41">
        <v>1.9727619690783886</v>
      </c>
      <c r="D27" s="41">
        <v>84.868158516744941</v>
      </c>
      <c r="E27" s="48">
        <v>7.4490182234910112</v>
      </c>
      <c r="F27" s="29"/>
      <c r="G27" s="29"/>
      <c r="H27" s="29"/>
    </row>
    <row r="28" spans="1:13" ht="13.5" customHeight="1" x14ac:dyDescent="0.3">
      <c r="A28" s="146" t="s">
        <v>219</v>
      </c>
      <c r="B28" s="49" t="s">
        <v>87</v>
      </c>
      <c r="C28" s="50">
        <v>7.7271921157305359</v>
      </c>
      <c r="D28" s="50">
        <v>86.473613539053986</v>
      </c>
      <c r="E28" s="51">
        <v>5.8701325023434929</v>
      </c>
      <c r="F28" s="29"/>
      <c r="G28" s="29"/>
      <c r="H28" s="29"/>
    </row>
    <row r="29" spans="1:13" x14ac:dyDescent="0.3">
      <c r="A29" s="147"/>
      <c r="B29" s="49" t="s">
        <v>88</v>
      </c>
      <c r="C29" s="50">
        <v>1.7530062408036937</v>
      </c>
      <c r="D29" s="50">
        <v>88.081587092191384</v>
      </c>
      <c r="E29" s="51">
        <v>9.3688162768278449</v>
      </c>
    </row>
    <row r="30" spans="1:13" x14ac:dyDescent="0.3">
      <c r="A30" s="147"/>
      <c r="B30" s="30" t="s">
        <v>89</v>
      </c>
      <c r="C30" s="41">
        <v>0.29573625469320575</v>
      </c>
      <c r="D30" s="41">
        <v>86.429563338990903</v>
      </c>
      <c r="E30" s="48">
        <v>10.466491796533457</v>
      </c>
    </row>
    <row r="31" spans="1:13" x14ac:dyDescent="0.3">
      <c r="A31" s="147"/>
      <c r="B31" s="30" t="s">
        <v>90</v>
      </c>
      <c r="C31" s="41">
        <v>0</v>
      </c>
      <c r="D31" s="41">
        <v>84.261526170656907</v>
      </c>
      <c r="E31" s="41">
        <v>8.0148442130763087</v>
      </c>
    </row>
    <row r="32" spans="1:13" x14ac:dyDescent="0.3">
      <c r="A32" s="148"/>
      <c r="B32" s="30" t="s">
        <v>91</v>
      </c>
      <c r="C32" s="41">
        <v>0</v>
      </c>
      <c r="D32" s="41">
        <v>79.024791688097935</v>
      </c>
      <c r="E32" s="41">
        <v>3.5233000720090524</v>
      </c>
    </row>
  </sheetData>
  <mergeCells count="3">
    <mergeCell ref="A1:I1"/>
    <mergeCell ref="A25:A27"/>
    <mergeCell ref="A28:A32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42" style="43" customWidth="1"/>
    <col min="2" max="9" width="9.33203125" style="43"/>
    <col min="10" max="10" width="16" style="43" customWidth="1"/>
    <col min="11" max="16384" width="9.33203125" style="43"/>
  </cols>
  <sheetData>
    <row r="1" spans="1:8" ht="42" customHeight="1" x14ac:dyDescent="0.3">
      <c r="A1" s="150" t="s">
        <v>312</v>
      </c>
      <c r="B1" s="150"/>
      <c r="C1" s="150"/>
      <c r="D1" s="150"/>
      <c r="E1" s="150"/>
      <c r="F1" s="150"/>
      <c r="G1" s="150"/>
    </row>
    <row r="2" spans="1:8" ht="21" customHeight="1" x14ac:dyDescent="0.3">
      <c r="A2" s="79" t="s">
        <v>78</v>
      </c>
      <c r="B2" s="80" t="s">
        <v>22</v>
      </c>
      <c r="C2" s="80" t="s">
        <v>23</v>
      </c>
      <c r="D2" s="80" t="s">
        <v>24</v>
      </c>
      <c r="E2" s="80" t="s">
        <v>25</v>
      </c>
      <c r="F2" s="80" t="s">
        <v>26</v>
      </c>
      <c r="G2" s="81" t="s">
        <v>54</v>
      </c>
    </row>
    <row r="3" spans="1:8" ht="14.25" customHeight="1" x14ac:dyDescent="0.3">
      <c r="A3" s="123" t="s">
        <v>79</v>
      </c>
      <c r="B3" s="45">
        <v>5717</v>
      </c>
      <c r="C3" s="45">
        <v>5595</v>
      </c>
      <c r="D3" s="45">
        <v>5230</v>
      </c>
      <c r="E3" s="45">
        <v>5237</v>
      </c>
      <c r="F3" s="45">
        <v>5053</v>
      </c>
      <c r="G3" s="45">
        <f>SUM(B3:F3)</f>
        <v>26832</v>
      </c>
    </row>
    <row r="4" spans="1:8" ht="14.25" customHeight="1" x14ac:dyDescent="0.3">
      <c r="A4" s="124" t="s">
        <v>68</v>
      </c>
      <c r="B4" s="45">
        <v>13681</v>
      </c>
      <c r="C4" s="45">
        <v>11841</v>
      </c>
      <c r="D4" s="45">
        <v>11361</v>
      </c>
      <c r="E4" s="45">
        <v>10516</v>
      </c>
      <c r="F4" s="45">
        <v>9736</v>
      </c>
      <c r="G4" s="45">
        <f t="shared" ref="G4:G7" si="0">SUM(B4:F4)</f>
        <v>57135</v>
      </c>
    </row>
    <row r="5" spans="1:8" ht="14.25" customHeight="1" x14ac:dyDescent="0.3">
      <c r="A5" s="123" t="s">
        <v>8</v>
      </c>
      <c r="B5" s="45">
        <v>20932</v>
      </c>
      <c r="C5" s="45">
        <v>18631</v>
      </c>
      <c r="D5" s="45">
        <v>17597</v>
      </c>
      <c r="E5" s="45">
        <v>16563</v>
      </c>
      <c r="F5" s="45">
        <v>15980</v>
      </c>
      <c r="G5" s="45">
        <f t="shared" si="0"/>
        <v>89703</v>
      </c>
    </row>
    <row r="6" spans="1:8" ht="14.25" customHeight="1" x14ac:dyDescent="0.3">
      <c r="A6" s="44" t="s">
        <v>66</v>
      </c>
      <c r="B6" s="45">
        <v>5031</v>
      </c>
      <c r="C6" s="45">
        <v>4629</v>
      </c>
      <c r="D6" s="45">
        <v>4056</v>
      </c>
      <c r="E6" s="45">
        <v>1590</v>
      </c>
      <c r="F6" s="78" t="s">
        <v>10</v>
      </c>
      <c r="G6" s="45">
        <f t="shared" si="0"/>
        <v>15306</v>
      </c>
    </row>
    <row r="7" spans="1:8" ht="14.25" customHeight="1" x14ac:dyDescent="0.3">
      <c r="A7" s="44" t="s">
        <v>69</v>
      </c>
      <c r="B7" s="45">
        <f>SUM(B3:B6)</f>
        <v>45361</v>
      </c>
      <c r="C7" s="45">
        <f t="shared" ref="C7:F7" si="1">SUM(C3:C6)</f>
        <v>40696</v>
      </c>
      <c r="D7" s="45">
        <f t="shared" si="1"/>
        <v>38244</v>
      </c>
      <c r="E7" s="45">
        <f t="shared" si="1"/>
        <v>33906</v>
      </c>
      <c r="F7" s="45">
        <f t="shared" si="1"/>
        <v>30769</v>
      </c>
      <c r="G7" s="45">
        <f t="shared" si="0"/>
        <v>188976</v>
      </c>
      <c r="H7" s="47"/>
    </row>
    <row r="8" spans="1:8" ht="20.100000000000001" customHeight="1" x14ac:dyDescent="0.3">
      <c r="A8" s="149" t="s">
        <v>105</v>
      </c>
      <c r="B8" s="149"/>
      <c r="C8" s="149"/>
      <c r="D8" s="149"/>
      <c r="E8" s="149"/>
      <c r="F8" s="149"/>
      <c r="G8" s="149"/>
    </row>
    <row r="9" spans="1:8" ht="12.6" customHeight="1" x14ac:dyDescent="0.3">
      <c r="A9" s="2" t="s">
        <v>225</v>
      </c>
      <c r="B9" s="64"/>
      <c r="C9" s="64"/>
      <c r="D9" s="64"/>
      <c r="E9" s="64"/>
      <c r="F9" s="64"/>
      <c r="G9" s="64"/>
    </row>
    <row r="11" spans="1:8" x14ac:dyDescent="0.3">
      <c r="A11" s="54"/>
    </row>
    <row r="13" spans="1:8" x14ac:dyDescent="0.3">
      <c r="B13" s="47"/>
      <c r="C13" s="47"/>
      <c r="D13" s="47"/>
      <c r="E13" s="47"/>
      <c r="F13" s="47"/>
      <c r="G13" s="47"/>
    </row>
  </sheetData>
  <mergeCells count="2">
    <mergeCell ref="A8:G8"/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C000"/>
  </sheetPr>
  <dimension ref="A1:G34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7.5" style="3" customWidth="1"/>
    <col min="2" max="6" width="16.6640625" style="9" customWidth="1"/>
    <col min="7" max="16384" width="9.33203125" style="3"/>
  </cols>
  <sheetData>
    <row r="1" spans="1:6" ht="37.5" customHeight="1" x14ac:dyDescent="0.3">
      <c r="A1" s="140" t="s">
        <v>313</v>
      </c>
      <c r="B1" s="140"/>
      <c r="C1" s="140"/>
      <c r="D1" s="140"/>
      <c r="E1" s="140"/>
      <c r="F1" s="140"/>
    </row>
    <row r="2" spans="1:6" ht="15.75" customHeight="1" x14ac:dyDescent="0.3">
      <c r="A2" s="36" t="s">
        <v>21</v>
      </c>
      <c r="B2" s="37" t="s">
        <v>22</v>
      </c>
      <c r="C2" s="37" t="s">
        <v>23</v>
      </c>
      <c r="D2" s="37" t="s">
        <v>24</v>
      </c>
      <c r="E2" s="37" t="s">
        <v>25</v>
      </c>
      <c r="F2" s="37" t="s">
        <v>26</v>
      </c>
    </row>
    <row r="3" spans="1:6" x14ac:dyDescent="0.3">
      <c r="A3" s="8" t="s">
        <v>16</v>
      </c>
      <c r="B3" s="5">
        <v>1765</v>
      </c>
      <c r="C3" s="5">
        <v>1603</v>
      </c>
      <c r="D3" s="5">
        <v>1554</v>
      </c>
      <c r="E3" s="5">
        <v>1442</v>
      </c>
      <c r="F3" s="5">
        <v>1421</v>
      </c>
    </row>
    <row r="4" spans="1:6" x14ac:dyDescent="0.3">
      <c r="A4" s="8" t="s">
        <v>15</v>
      </c>
      <c r="B4" s="5">
        <v>821</v>
      </c>
      <c r="C4" s="5">
        <v>662</v>
      </c>
      <c r="D4" s="5">
        <v>676</v>
      </c>
      <c r="E4" s="5">
        <v>649</v>
      </c>
      <c r="F4" s="5">
        <v>596</v>
      </c>
    </row>
    <row r="5" spans="1:6" x14ac:dyDescent="0.3">
      <c r="A5" s="8" t="s">
        <v>17</v>
      </c>
      <c r="B5" s="5">
        <v>678</v>
      </c>
      <c r="C5" s="5">
        <v>653</v>
      </c>
      <c r="D5" s="5">
        <v>628</v>
      </c>
      <c r="E5" s="5">
        <v>597</v>
      </c>
      <c r="F5" s="5">
        <v>564</v>
      </c>
    </row>
    <row r="6" spans="1:6" x14ac:dyDescent="0.3">
      <c r="A6" s="8" t="s">
        <v>14</v>
      </c>
      <c r="B6" s="5">
        <v>2772</v>
      </c>
      <c r="C6" s="5">
        <v>2589</v>
      </c>
      <c r="D6" s="5">
        <v>2496</v>
      </c>
      <c r="E6" s="5">
        <v>2253</v>
      </c>
      <c r="F6" s="5">
        <v>2344</v>
      </c>
    </row>
    <row r="7" spans="1:6" x14ac:dyDescent="0.3">
      <c r="A7" s="8" t="s">
        <v>13</v>
      </c>
      <c r="B7" s="5">
        <v>1905</v>
      </c>
      <c r="C7" s="5">
        <v>1555</v>
      </c>
      <c r="D7" s="5">
        <v>1480</v>
      </c>
      <c r="E7" s="5">
        <v>1319</v>
      </c>
      <c r="F7" s="5">
        <v>1243</v>
      </c>
    </row>
    <row r="8" spans="1:6" x14ac:dyDescent="0.3">
      <c r="A8" s="8" t="s">
        <v>11</v>
      </c>
      <c r="B8" s="5">
        <v>10260</v>
      </c>
      <c r="C8" s="5">
        <v>9199</v>
      </c>
      <c r="D8" s="5">
        <v>8667</v>
      </c>
      <c r="E8" s="5">
        <v>8587</v>
      </c>
      <c r="F8" s="5">
        <v>8232</v>
      </c>
    </row>
    <row r="9" spans="1:6" x14ac:dyDescent="0.3">
      <c r="A9" s="8" t="s">
        <v>42</v>
      </c>
      <c r="B9" s="5">
        <v>732</v>
      </c>
      <c r="C9" s="5">
        <v>714</v>
      </c>
      <c r="D9" s="5">
        <v>680</v>
      </c>
      <c r="E9" s="5">
        <v>636</v>
      </c>
      <c r="F9" s="5">
        <v>601</v>
      </c>
    </row>
    <row r="10" spans="1:6" x14ac:dyDescent="0.3">
      <c r="A10" s="8" t="s">
        <v>12</v>
      </c>
      <c r="B10" s="5">
        <v>724</v>
      </c>
      <c r="C10" s="5">
        <v>654</v>
      </c>
      <c r="D10" s="5">
        <v>625</v>
      </c>
      <c r="E10" s="5">
        <v>598</v>
      </c>
      <c r="F10" s="5">
        <v>587</v>
      </c>
    </row>
    <row r="11" spans="1:6" x14ac:dyDescent="0.3">
      <c r="A11" s="8" t="s">
        <v>0</v>
      </c>
      <c r="B11" s="5">
        <f>SUM(B3:B10)</f>
        <v>19657</v>
      </c>
      <c r="C11" s="5">
        <f t="shared" ref="C11:F11" si="0">SUM(C3:C10)</f>
        <v>17629</v>
      </c>
      <c r="D11" s="5">
        <f t="shared" si="0"/>
        <v>16806</v>
      </c>
      <c r="E11" s="5">
        <f t="shared" si="0"/>
        <v>16081</v>
      </c>
      <c r="F11" s="5">
        <f t="shared" si="0"/>
        <v>15588</v>
      </c>
    </row>
    <row r="12" spans="1:6" ht="14.25" customHeight="1" x14ac:dyDescent="0.3">
      <c r="A12" s="36" t="s">
        <v>20</v>
      </c>
      <c r="B12" s="37" t="s">
        <v>22</v>
      </c>
      <c r="C12" s="37" t="s">
        <v>23</v>
      </c>
      <c r="D12" s="37" t="s">
        <v>24</v>
      </c>
      <c r="E12" s="37" t="s">
        <v>25</v>
      </c>
      <c r="F12" s="37" t="s">
        <v>26</v>
      </c>
    </row>
    <row r="13" spans="1:6" x14ac:dyDescent="0.3">
      <c r="A13" s="8" t="s">
        <v>16</v>
      </c>
      <c r="B13" s="5">
        <v>1797</v>
      </c>
      <c r="C13" s="5">
        <v>1605</v>
      </c>
      <c r="D13" s="5">
        <v>1522</v>
      </c>
      <c r="E13" s="5">
        <v>1446</v>
      </c>
      <c r="F13" s="5">
        <v>1334</v>
      </c>
    </row>
    <row r="14" spans="1:6" x14ac:dyDescent="0.3">
      <c r="A14" s="8" t="s">
        <v>15</v>
      </c>
      <c r="B14" s="5">
        <v>983</v>
      </c>
      <c r="C14" s="5">
        <v>850</v>
      </c>
      <c r="D14" s="5">
        <v>748</v>
      </c>
      <c r="E14" s="5">
        <v>689</v>
      </c>
      <c r="F14" s="5">
        <v>621</v>
      </c>
    </row>
    <row r="15" spans="1:6" x14ac:dyDescent="0.3">
      <c r="A15" s="8" t="s">
        <v>17</v>
      </c>
      <c r="B15" s="5">
        <v>726</v>
      </c>
      <c r="C15" s="5">
        <v>645</v>
      </c>
      <c r="D15" s="5">
        <v>696</v>
      </c>
      <c r="E15" s="5">
        <v>547</v>
      </c>
      <c r="F15" s="5">
        <v>529</v>
      </c>
    </row>
    <row r="16" spans="1:6" x14ac:dyDescent="0.3">
      <c r="A16" s="8" t="s">
        <v>14</v>
      </c>
      <c r="B16" s="5">
        <v>2754</v>
      </c>
      <c r="C16" s="5">
        <v>2508</v>
      </c>
      <c r="D16" s="5">
        <v>2364</v>
      </c>
      <c r="E16" s="5">
        <v>2251</v>
      </c>
      <c r="F16" s="5">
        <v>2196</v>
      </c>
    </row>
    <row r="17" spans="1:7" x14ac:dyDescent="0.3">
      <c r="A17" s="8" t="s">
        <v>13</v>
      </c>
      <c r="B17" s="5">
        <v>1932</v>
      </c>
      <c r="C17" s="5">
        <v>1610</v>
      </c>
      <c r="D17" s="5">
        <v>1427</v>
      </c>
      <c r="E17" s="5">
        <v>1380</v>
      </c>
      <c r="F17" s="5">
        <v>1199</v>
      </c>
    </row>
    <row r="18" spans="1:7" x14ac:dyDescent="0.3">
      <c r="A18" s="8" t="s">
        <v>11</v>
      </c>
      <c r="B18" s="5">
        <v>10805</v>
      </c>
      <c r="C18" s="5">
        <v>9699</v>
      </c>
      <c r="D18" s="5">
        <v>9153</v>
      </c>
      <c r="E18" s="5">
        <v>8669</v>
      </c>
      <c r="F18" s="5">
        <v>7995</v>
      </c>
    </row>
    <row r="19" spans="1:7" x14ac:dyDescent="0.3">
      <c r="A19" s="8" t="s">
        <v>42</v>
      </c>
      <c r="B19" s="5">
        <v>887</v>
      </c>
      <c r="C19" s="5">
        <v>756</v>
      </c>
      <c r="D19" s="5">
        <v>756</v>
      </c>
      <c r="E19" s="5">
        <v>625</v>
      </c>
      <c r="F19" s="5">
        <v>690</v>
      </c>
    </row>
    <row r="20" spans="1:7" x14ac:dyDescent="0.3">
      <c r="A20" s="8" t="s">
        <v>12</v>
      </c>
      <c r="B20" s="5">
        <v>789</v>
      </c>
      <c r="C20" s="5">
        <v>765</v>
      </c>
      <c r="D20" s="5">
        <v>716</v>
      </c>
      <c r="E20" s="5">
        <v>628</v>
      </c>
      <c r="F20" s="5">
        <v>617</v>
      </c>
    </row>
    <row r="21" spans="1:7" x14ac:dyDescent="0.3">
      <c r="A21" s="8" t="s">
        <v>0</v>
      </c>
      <c r="B21" s="5">
        <f>SUM(B13:B20)</f>
        <v>20673</v>
      </c>
      <c r="C21" s="5">
        <f t="shared" ref="C21:F21" si="1">SUM(C13:C20)</f>
        <v>18438</v>
      </c>
      <c r="D21" s="5">
        <f t="shared" si="1"/>
        <v>17382</v>
      </c>
      <c r="E21" s="5">
        <f t="shared" si="1"/>
        <v>16235</v>
      </c>
      <c r="F21" s="5">
        <f t="shared" si="1"/>
        <v>15181</v>
      </c>
    </row>
    <row r="22" spans="1:7" ht="16.5" customHeight="1" x14ac:dyDescent="0.3">
      <c r="A22" s="36" t="s">
        <v>1</v>
      </c>
      <c r="B22" s="37" t="s">
        <v>22</v>
      </c>
      <c r="C22" s="37" t="s">
        <v>23</v>
      </c>
      <c r="D22" s="37" t="s">
        <v>24</v>
      </c>
      <c r="E22" s="37" t="s">
        <v>25</v>
      </c>
      <c r="F22" s="37" t="s">
        <v>26</v>
      </c>
    </row>
    <row r="23" spans="1:7" x14ac:dyDescent="0.3">
      <c r="A23" s="8" t="s">
        <v>16</v>
      </c>
      <c r="B23" s="5">
        <f>SUM(B13,B3)</f>
        <v>3562</v>
      </c>
      <c r="C23" s="5">
        <f t="shared" ref="C23:F23" si="2">SUM(C13,C3)</f>
        <v>3208</v>
      </c>
      <c r="D23" s="5">
        <f t="shared" si="2"/>
        <v>3076</v>
      </c>
      <c r="E23" s="5">
        <f t="shared" si="2"/>
        <v>2888</v>
      </c>
      <c r="F23" s="5">
        <f t="shared" si="2"/>
        <v>2755</v>
      </c>
    </row>
    <row r="24" spans="1:7" x14ac:dyDescent="0.3">
      <c r="A24" s="8" t="s">
        <v>15</v>
      </c>
      <c r="B24" s="5">
        <f t="shared" ref="B24:F24" si="3">SUM(B14,B4)</f>
        <v>1804</v>
      </c>
      <c r="C24" s="5">
        <f t="shared" si="3"/>
        <v>1512</v>
      </c>
      <c r="D24" s="5">
        <f t="shared" si="3"/>
        <v>1424</v>
      </c>
      <c r="E24" s="5">
        <f t="shared" si="3"/>
        <v>1338</v>
      </c>
      <c r="F24" s="5">
        <f t="shared" si="3"/>
        <v>1217</v>
      </c>
    </row>
    <row r="25" spans="1:7" x14ac:dyDescent="0.3">
      <c r="A25" s="8" t="s">
        <v>17</v>
      </c>
      <c r="B25" s="5">
        <f t="shared" ref="B25:F25" si="4">SUM(B15,B5)</f>
        <v>1404</v>
      </c>
      <c r="C25" s="5">
        <f t="shared" si="4"/>
        <v>1298</v>
      </c>
      <c r="D25" s="5">
        <f t="shared" si="4"/>
        <v>1324</v>
      </c>
      <c r="E25" s="5">
        <f t="shared" si="4"/>
        <v>1144</v>
      </c>
      <c r="F25" s="5">
        <f t="shared" si="4"/>
        <v>1093</v>
      </c>
    </row>
    <row r="26" spans="1:7" x14ac:dyDescent="0.3">
      <c r="A26" s="8" t="s">
        <v>14</v>
      </c>
      <c r="B26" s="5">
        <f t="shared" ref="B26:F26" si="5">SUM(B16,B6)</f>
        <v>5526</v>
      </c>
      <c r="C26" s="5">
        <f t="shared" si="5"/>
        <v>5097</v>
      </c>
      <c r="D26" s="5">
        <f t="shared" si="5"/>
        <v>4860</v>
      </c>
      <c r="E26" s="5">
        <f t="shared" si="5"/>
        <v>4504</v>
      </c>
      <c r="F26" s="5">
        <f t="shared" si="5"/>
        <v>4540</v>
      </c>
    </row>
    <row r="27" spans="1:7" x14ac:dyDescent="0.3">
      <c r="A27" s="8" t="s">
        <v>13</v>
      </c>
      <c r="B27" s="5">
        <f t="shared" ref="B27:F27" si="6">SUM(B17,B7)</f>
        <v>3837</v>
      </c>
      <c r="C27" s="5">
        <f t="shared" si="6"/>
        <v>3165</v>
      </c>
      <c r="D27" s="5">
        <f t="shared" si="6"/>
        <v>2907</v>
      </c>
      <c r="E27" s="5">
        <f t="shared" si="6"/>
        <v>2699</v>
      </c>
      <c r="F27" s="5">
        <f t="shared" si="6"/>
        <v>2442</v>
      </c>
    </row>
    <row r="28" spans="1:7" x14ac:dyDescent="0.3">
      <c r="A28" s="8" t="s">
        <v>11</v>
      </c>
      <c r="B28" s="5">
        <f t="shared" ref="B28:F28" si="7">SUM(B18,B8)</f>
        <v>21065</v>
      </c>
      <c r="C28" s="5">
        <f t="shared" si="7"/>
        <v>18898</v>
      </c>
      <c r="D28" s="5">
        <f t="shared" si="7"/>
        <v>17820</v>
      </c>
      <c r="E28" s="5">
        <f t="shared" si="7"/>
        <v>17256</v>
      </c>
      <c r="F28" s="5">
        <f t="shared" si="7"/>
        <v>16227</v>
      </c>
    </row>
    <row r="29" spans="1:7" x14ac:dyDescent="0.3">
      <c r="A29" s="8" t="s">
        <v>42</v>
      </c>
      <c r="B29" s="5">
        <f t="shared" ref="B29:F29" si="8">SUM(B19,B9)</f>
        <v>1619</v>
      </c>
      <c r="C29" s="5">
        <f t="shared" si="8"/>
        <v>1470</v>
      </c>
      <c r="D29" s="5">
        <f t="shared" si="8"/>
        <v>1436</v>
      </c>
      <c r="E29" s="5">
        <f t="shared" si="8"/>
        <v>1261</v>
      </c>
      <c r="F29" s="5">
        <f t="shared" si="8"/>
        <v>1291</v>
      </c>
    </row>
    <row r="30" spans="1:7" x14ac:dyDescent="0.3">
      <c r="A30" s="8" t="s">
        <v>12</v>
      </c>
      <c r="B30" s="5">
        <f t="shared" ref="B30:F30" si="9">SUM(B20,B10)</f>
        <v>1513</v>
      </c>
      <c r="C30" s="5">
        <f t="shared" si="9"/>
        <v>1419</v>
      </c>
      <c r="D30" s="5">
        <f t="shared" si="9"/>
        <v>1341</v>
      </c>
      <c r="E30" s="5">
        <f t="shared" si="9"/>
        <v>1226</v>
      </c>
      <c r="F30" s="5">
        <f t="shared" si="9"/>
        <v>1204</v>
      </c>
    </row>
    <row r="31" spans="1:7" x14ac:dyDescent="0.3">
      <c r="A31" s="8" t="s">
        <v>0</v>
      </c>
      <c r="B31" s="5">
        <f t="shared" ref="B31:F31" si="10">SUM(B21,B11)</f>
        <v>40330</v>
      </c>
      <c r="C31" s="5">
        <f t="shared" si="10"/>
        <v>36067</v>
      </c>
      <c r="D31" s="5">
        <f t="shared" si="10"/>
        <v>34188</v>
      </c>
      <c r="E31" s="5">
        <f t="shared" si="10"/>
        <v>32316</v>
      </c>
      <c r="F31" s="5">
        <f t="shared" si="10"/>
        <v>30769</v>
      </c>
      <c r="G31" s="76"/>
    </row>
    <row r="32" spans="1:7" ht="15.75" customHeight="1" x14ac:dyDescent="0.3">
      <c r="A32" s="2" t="s">
        <v>107</v>
      </c>
      <c r="B32" s="7"/>
      <c r="C32" s="7"/>
      <c r="D32" s="7"/>
      <c r="E32" s="7"/>
      <c r="F32" s="7"/>
    </row>
    <row r="33" spans="1:6" x14ac:dyDescent="0.3">
      <c r="A33" s="2" t="s">
        <v>223</v>
      </c>
      <c r="F33" s="60"/>
    </row>
    <row r="34" spans="1:6" x14ac:dyDescent="0.3">
      <c r="F34" s="60"/>
    </row>
  </sheetData>
  <mergeCells count="1">
    <mergeCell ref="A1:F1"/>
  </mergeCells>
  <phoneticPr fontId="0" type="noConversion"/>
  <pageMargins left="0.61" right="0.32" top="1.6535433070866143" bottom="0.98425196850393704" header="0.51181102362204722" footer="0.51181102362204722"/>
  <pageSetup paperSize="9" orientation="portrait" horizontalDpi="360" verticalDpi="300" r:id="rId1"/>
  <headerFooter alignWithMargins="0">
    <oddFooter>&amp;Cwww.sisform.piemonte.it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showGridLines="0" workbookViewId="0">
      <selection activeCell="K3" sqref="K3"/>
    </sheetView>
  </sheetViews>
  <sheetFormatPr defaultColWidth="9.1640625" defaultRowHeight="13.5" x14ac:dyDescent="0.3"/>
  <cols>
    <col min="1" max="16384" width="9.1640625" style="10"/>
  </cols>
  <sheetData>
    <row r="1" spans="1:1" ht="19.899999999999999" customHeight="1" x14ac:dyDescent="0.3">
      <c r="A1" s="109" t="s">
        <v>243</v>
      </c>
    </row>
    <row r="21" spans="1:11" x14ac:dyDescent="0.3">
      <c r="A21" s="2" t="s">
        <v>107</v>
      </c>
    </row>
    <row r="22" spans="1:11" x14ac:dyDescent="0.3">
      <c r="A22" s="2" t="s">
        <v>223</v>
      </c>
    </row>
    <row r="24" spans="1:11" x14ac:dyDescent="0.3">
      <c r="A24" s="71"/>
      <c r="B24" s="71" t="s">
        <v>65</v>
      </c>
      <c r="C24" s="71" t="s">
        <v>72</v>
      </c>
      <c r="D24" s="71" t="s">
        <v>82</v>
      </c>
      <c r="E24" s="71" t="s">
        <v>86</v>
      </c>
      <c r="F24" s="71" t="s">
        <v>98</v>
      </c>
      <c r="G24" s="71" t="s">
        <v>110</v>
      </c>
      <c r="H24" s="71" t="s">
        <v>130</v>
      </c>
      <c r="I24" s="71" t="s">
        <v>221</v>
      </c>
      <c r="J24" s="71" t="s">
        <v>252</v>
      </c>
      <c r="K24" s="71" t="s">
        <v>267</v>
      </c>
    </row>
    <row r="25" spans="1:11" x14ac:dyDescent="0.3">
      <c r="A25" s="71" t="s">
        <v>67</v>
      </c>
      <c r="B25" s="101">
        <v>32940</v>
      </c>
      <c r="C25" s="101">
        <v>33749</v>
      </c>
      <c r="D25" s="101">
        <v>33805</v>
      </c>
      <c r="E25" s="101">
        <v>33079</v>
      </c>
      <c r="F25" s="101">
        <v>31680</v>
      </c>
      <c r="G25" s="101">
        <v>30276</v>
      </c>
      <c r="H25" s="101">
        <v>28805</v>
      </c>
      <c r="I25" s="101">
        <v>28141</v>
      </c>
      <c r="J25" s="101">
        <v>27539</v>
      </c>
      <c r="K25" s="101">
        <v>26832</v>
      </c>
    </row>
    <row r="26" spans="1:11" x14ac:dyDescent="0.3">
      <c r="A26" s="71" t="s">
        <v>68</v>
      </c>
      <c r="B26" s="101">
        <v>53716</v>
      </c>
      <c r="C26" s="101">
        <v>53502</v>
      </c>
      <c r="D26" s="101">
        <v>53327</v>
      </c>
      <c r="E26" s="101">
        <v>53766</v>
      </c>
      <c r="F26" s="101">
        <v>54121</v>
      </c>
      <c r="G26" s="101">
        <v>54432</v>
      </c>
      <c r="H26" s="101">
        <v>54729</v>
      </c>
      <c r="I26" s="101">
        <v>56653</v>
      </c>
      <c r="J26" s="101">
        <v>57341</v>
      </c>
      <c r="K26" s="101">
        <v>57135</v>
      </c>
    </row>
    <row r="27" spans="1:11" x14ac:dyDescent="0.3">
      <c r="A27" s="71" t="s">
        <v>8</v>
      </c>
      <c r="B27" s="101">
        <v>78552</v>
      </c>
      <c r="C27" s="101">
        <v>80234</v>
      </c>
      <c r="D27" s="101">
        <v>81073</v>
      </c>
      <c r="E27" s="101">
        <v>81747</v>
      </c>
      <c r="F27" s="101">
        <v>82932</v>
      </c>
      <c r="G27" s="101">
        <v>84694</v>
      </c>
      <c r="H27" s="101">
        <v>85850</v>
      </c>
      <c r="I27" s="101">
        <v>88614</v>
      </c>
      <c r="J27" s="101">
        <v>89245</v>
      </c>
      <c r="K27" s="101">
        <v>89703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</vt:lpstr>
      <vt:lpstr>tab_e1</vt:lpstr>
      <vt:lpstr>tab_e2</vt:lpstr>
      <vt:lpstr>tab_e3</vt:lpstr>
      <vt:lpstr>fig_e1</vt:lpstr>
      <vt:lpstr>fig_e2</vt:lpstr>
      <vt:lpstr>tab_e4</vt:lpstr>
      <vt:lpstr>tab_e5</vt:lpstr>
      <vt:lpstr>fig_e3</vt:lpstr>
      <vt:lpstr>tab_e6</vt:lpstr>
      <vt:lpstr>fig_e4</vt:lpstr>
      <vt:lpstr>fig_e5</vt:lpstr>
      <vt:lpstr>tab_e7</vt:lpstr>
      <vt:lpstr>fig_e6</vt:lpstr>
      <vt:lpstr>fig_e7</vt:lpstr>
      <vt:lpstr>tab_e8</vt:lpstr>
      <vt:lpstr>fig_e8</vt:lpstr>
      <vt:lpstr>tab_e9</vt:lpstr>
      <vt:lpstr>fig_e9</vt:lpstr>
      <vt:lpstr>fig_e10</vt:lpstr>
      <vt:lpstr>tab_e10</vt:lpstr>
      <vt:lpstr>Indice!Area_stampa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NANNI2021</cp:lastModifiedBy>
  <cp:lastPrinted>2017-01-11T15:59:40Z</cp:lastPrinted>
  <dcterms:created xsi:type="dcterms:W3CDTF">2000-04-06T05:04:26Z</dcterms:created>
  <dcterms:modified xsi:type="dcterms:W3CDTF">2024-11-28T11:03:42Z</dcterms:modified>
</cp:coreProperties>
</file>