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l mio Drive\@_OSSERVATORIO_scuola\@Osserv2024_as2022_23\02_Rapporto_Appendice\"/>
    </mc:Choice>
  </mc:AlternateContent>
  <bookViews>
    <workbookView xWindow="0" yWindow="0" windowWidth="19200" windowHeight="6870" tabRatio="892"/>
  </bookViews>
  <sheets>
    <sheet name="INDICE" sheetId="1" r:id="rId1"/>
    <sheet name="tabB1" sheetId="2" r:id="rId2"/>
    <sheet name="figB1" sheetId="3" r:id="rId3"/>
    <sheet name="figB2" sheetId="4" r:id="rId4"/>
    <sheet name="figB3" sheetId="5" r:id="rId5"/>
    <sheet name="tabB2" sheetId="17" r:id="rId6"/>
    <sheet name="tabB3" sheetId="6" r:id="rId7"/>
    <sheet name="tabB4" sheetId="7" r:id="rId8"/>
    <sheet name="tabB5" sheetId="8" r:id="rId9"/>
    <sheet name="figB4" sheetId="9" r:id="rId10"/>
    <sheet name="figB5" sheetId="10" r:id="rId11"/>
    <sheet name="figB6" sheetId="11" r:id="rId12"/>
    <sheet name="tabB6" sheetId="18" r:id="rId13"/>
    <sheet name="figB7" sheetId="16" r:id="rId14"/>
    <sheet name="figB8" sheetId="12" r:id="rId15"/>
    <sheet name="tabB7" sheetId="13" r:id="rId16"/>
    <sheet name="tabB8" sheetId="14" r:id="rId17"/>
  </sheets>
  <externalReferences>
    <externalReference r:id="rId1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8" l="1"/>
  <c r="B10" i="1" l="1"/>
  <c r="B17" i="1"/>
  <c r="B21" i="1"/>
  <c r="C51" i="10" l="1"/>
  <c r="D31" i="5" l="1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E6" i="4"/>
  <c r="E7" i="4"/>
  <c r="E8" i="4"/>
  <c r="E9" i="4"/>
  <c r="E5" i="4"/>
  <c r="B10" i="4"/>
  <c r="E10" i="4" s="1"/>
  <c r="D11" i="4" l="1"/>
  <c r="C11" i="4"/>
  <c r="B11" i="4"/>
  <c r="C50" i="10"/>
  <c r="B20" i="1" l="1"/>
  <c r="B18" i="1"/>
  <c r="B22" i="1" l="1"/>
  <c r="B16" i="1"/>
  <c r="C49" i="10"/>
  <c r="B14" i="1" l="1"/>
  <c r="B13" i="1"/>
  <c r="H5" i="8"/>
  <c r="H6" i="8"/>
  <c r="H7" i="8"/>
  <c r="H8" i="8"/>
  <c r="H9" i="8"/>
  <c r="H10" i="8"/>
  <c r="H11" i="8"/>
  <c r="H12" i="8"/>
  <c r="H4" i="8"/>
  <c r="G5" i="8"/>
  <c r="G6" i="8"/>
  <c r="G7" i="8"/>
  <c r="G8" i="8"/>
  <c r="G9" i="8"/>
  <c r="G10" i="8"/>
  <c r="G11" i="8"/>
  <c r="G12" i="8"/>
  <c r="B12" i="1"/>
  <c r="B11" i="1"/>
  <c r="B8" i="1" l="1"/>
  <c r="B7" i="1"/>
  <c r="B6" i="1" l="1"/>
  <c r="B5" i="1" l="1"/>
</calcChain>
</file>

<file path=xl/sharedStrings.xml><?xml version="1.0" encoding="utf-8"?>
<sst xmlns="http://schemas.openxmlformats.org/spreadsheetml/2006/main" count="382" uniqueCount="206">
  <si>
    <t>→</t>
  </si>
  <si>
    <t>Iscritti e sedi nella scuola dell'infanzia</t>
  </si>
  <si>
    <t>Fig. B.5 Contributo degli studenti stranieri all'andamento degli iscritti nella scuola dell'infanzia</t>
  </si>
  <si>
    <t>Servizi e scolarità nella scuola dell'infanzia</t>
  </si>
  <si>
    <t>Asilo nido</t>
  </si>
  <si>
    <t>Micro nido</t>
  </si>
  <si>
    <t>Nido in famiglia</t>
  </si>
  <si>
    <t>Sezione primavera</t>
  </si>
  <si>
    <t xml:space="preserve">Totale </t>
  </si>
  <si>
    <t>Servizi educativi</t>
  </si>
  <si>
    <t>Alessandria</t>
  </si>
  <si>
    <t>Asti</t>
  </si>
  <si>
    <t>Biella</t>
  </si>
  <si>
    <t>Cuneo</t>
  </si>
  <si>
    <t>Novara</t>
  </si>
  <si>
    <t>Torino</t>
  </si>
  <si>
    <t>Verbano C.O.</t>
  </si>
  <si>
    <t>Vercelli</t>
  </si>
  <si>
    <t>Piemonte</t>
  </si>
  <si>
    <t>Posti disponibili</t>
  </si>
  <si>
    <t xml:space="preserve">Fonte: Regione Piemonte- Settore Politiche dell’istruzione, programmazione e monitoraggio delle strutture scolastiche, elaborazione IRES </t>
  </si>
  <si>
    <t>Dati per grafico</t>
  </si>
  <si>
    <t>%</t>
  </si>
  <si>
    <t>CN</t>
  </si>
  <si>
    <t>AL</t>
  </si>
  <si>
    <t>VB</t>
  </si>
  <si>
    <t>AT</t>
  </si>
  <si>
    <t>VC</t>
  </si>
  <si>
    <t>NO</t>
  </si>
  <si>
    <t>TO</t>
  </si>
  <si>
    <t>BI</t>
  </si>
  <si>
    <t>Città di Torino</t>
  </si>
  <si>
    <t>Comune</t>
  </si>
  <si>
    <t>Baby parking</t>
  </si>
  <si>
    <t>Czechia</t>
  </si>
  <si>
    <t>Poland</t>
  </si>
  <si>
    <t>France</t>
  </si>
  <si>
    <t>Spain</t>
  </si>
  <si>
    <t>Netherlands</t>
  </si>
  <si>
    <t>Luxembourg</t>
  </si>
  <si>
    <t>Denmark</t>
  </si>
  <si>
    <t>Non statali</t>
  </si>
  <si>
    <t>Statali</t>
  </si>
  <si>
    <t>Totale</t>
  </si>
  <si>
    <t>Altri Enti Pubblici</t>
  </si>
  <si>
    <t>Enti religiosi</t>
  </si>
  <si>
    <t>Enti Privati/Laici</t>
  </si>
  <si>
    <t>Totale Iscritti</t>
  </si>
  <si>
    <t>val. ass.</t>
  </si>
  <si>
    <t>val. %</t>
  </si>
  <si>
    <t>Fonte: Rilevazione Scolastica della Regione Piemonte, elaborazione IRES</t>
  </si>
  <si>
    <t>Altri enti pubblici</t>
  </si>
  <si>
    <t>Totale sedi</t>
  </si>
  <si>
    <t xml:space="preserve">Maschi </t>
  </si>
  <si>
    <t>Femmine</t>
  </si>
  <si>
    <t xml:space="preserve">Totale iscritti </t>
  </si>
  <si>
    <t>% anticipi 
(escluse sezioni primavera)</t>
  </si>
  <si>
    <t xml:space="preserve"> in sezioni primavera</t>
  </si>
  <si>
    <t xml:space="preserve"> in anticipo</t>
  </si>
  <si>
    <t>Calabria</t>
  </si>
  <si>
    <t>Basilicata</t>
  </si>
  <si>
    <t>Campania</t>
  </si>
  <si>
    <t>Molise</t>
  </si>
  <si>
    <t>Puglia</t>
  </si>
  <si>
    <t>Sicilia</t>
  </si>
  <si>
    <t>Abruzzo</t>
  </si>
  <si>
    <t>Sardegna</t>
  </si>
  <si>
    <t>Umbria</t>
  </si>
  <si>
    <t>Veneto</t>
  </si>
  <si>
    <t>Marche</t>
  </si>
  <si>
    <t>Friuli V.G.</t>
  </si>
  <si>
    <t>Liguria</t>
  </si>
  <si>
    <t>Lombardia</t>
  </si>
  <si>
    <t>Lazio</t>
  </si>
  <si>
    <t>Toscana</t>
  </si>
  <si>
    <t>Trentino A.A.</t>
  </si>
  <si>
    <t>Valle d'Aosta</t>
  </si>
  <si>
    <t>Fonte: Rilevazione Scolastica della Regione Piemonte. Elaborazioni IRES</t>
  </si>
  <si>
    <t xml:space="preserve">Nota: Il lieve calo di iscritti nel 2004/05 è dovuto a problemi collegati all'introduzione del questionario online della Rilevazione scolastica </t>
  </si>
  <si>
    <t>iscritti con cittadinanza italiana</t>
  </si>
  <si>
    <t>00/01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</si>
  <si>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</si>
  <si>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</si>
  <si>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</si>
  <si>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</si>
  <si>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</si>
  <si>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</si>
  <si>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</si>
  <si>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</si>
  <si>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</si>
  <si>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</si>
  <si>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</si>
  <si>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</si>
  <si>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</si>
  <si>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</si>
  <si>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</si>
  <si>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</si>
  <si>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</si>
  <si>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</si>
  <si>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sedi</t>
  </si>
  <si>
    <t>iscritti</t>
  </si>
  <si>
    <t>Verbano 
C.O.</t>
  </si>
  <si>
    <t>SERVIZIO SCUOLABUS</t>
  </si>
  <si>
    <t>SERVIZIO MENSA</t>
  </si>
  <si>
    <t xml:space="preserve">sedi  con  servizio </t>
  </si>
  <si>
    <t>Allievi che usufruiscono del servizio</t>
  </si>
  <si>
    <t>%  allievi che usufruiscono del servizio sul totale</t>
  </si>
  <si>
    <t xml:space="preserve">Fino a 5 ore </t>
  </si>
  <si>
    <t xml:space="preserve">Da 5 a 8 ore </t>
  </si>
  <si>
    <t>Oltre 8 ore</t>
  </si>
  <si>
    <t>totale</t>
  </si>
  <si>
    <t>Scuole statali</t>
  </si>
  <si>
    <t>Scuole pubbliche non statali</t>
  </si>
  <si>
    <t>Scuole private laiche</t>
  </si>
  <si>
    <t>Scuole di Enti Religiosi</t>
  </si>
  <si>
    <t>Privato</t>
  </si>
  <si>
    <t>Belgium</t>
  </si>
  <si>
    <t>Slovenia</t>
  </si>
  <si>
    <t>Ireland</t>
  </si>
  <si>
    <t>Malta</t>
  </si>
  <si>
    <t>Greece</t>
  </si>
  <si>
    <t>Estonia</t>
  </si>
  <si>
    <t>Cyprus</t>
  </si>
  <si>
    <t>Latvia</t>
  </si>
  <si>
    <t>Lithuania</t>
  </si>
  <si>
    <t>Italy</t>
  </si>
  <si>
    <t>Austria</t>
  </si>
  <si>
    <t>Bulgaria</t>
  </si>
  <si>
    <t>Hungary</t>
  </si>
  <si>
    <t>Croatia</t>
  </si>
  <si>
    <t>Romania</t>
  </si>
  <si>
    <t>19/20</t>
  </si>
  <si>
    <r>
      <t xml:space="preserve">Sezione statistica B  
</t>
    </r>
    <r>
      <rPr>
        <sz val="16"/>
        <rFont val="Century Gothic"/>
        <family val="2"/>
      </rPr>
      <t>Sistema 0-6: servizi educativi e scuola dell'infanzia</t>
    </r>
  </si>
  <si>
    <t>Fonte: Rilevazione Scolastica della Regione Piemonte, Istat, elaborazioni IRES</t>
  </si>
  <si>
    <t>Fonte: Rilevazione Scolastica della Regione Piemonte, elaborazioni IRES</t>
  </si>
  <si>
    <t>Sweden</t>
  </si>
  <si>
    <t>Finland</t>
  </si>
  <si>
    <t>20/21</t>
  </si>
  <si>
    <t>-</t>
  </si>
  <si>
    <t xml:space="preserve">di cui Iscritti con età inferiore ai 3 anni </t>
  </si>
  <si>
    <t>Inc. %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</si>
  <si>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</si>
  <si>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</si>
  <si>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</si>
  <si>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</si>
  <si>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</si>
  <si>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</si>
  <si>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</si>
  <si>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</si>
  <si>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Fig. B.7 Scuola dell'infanzia: andamento del numero di bambini con disabilità nell'ultimo decennio(valori assoluti e %)</t>
  </si>
  <si>
    <t>Dati per il grafico</t>
  </si>
  <si>
    <t>Emilia Romagna</t>
  </si>
  <si>
    <t>21/22</t>
  </si>
  <si>
    <t>2021/22</t>
  </si>
  <si>
    <t>3 anni</t>
  </si>
  <si>
    <t>4 anni</t>
  </si>
  <si>
    <t>5 anni</t>
  </si>
  <si>
    <t>iscritti totali</t>
  </si>
  <si>
    <t>Iscritti con cittadinanza straniera</t>
  </si>
  <si>
    <t>Nota: in ordine decrescente per tasso di partecipazione</t>
  </si>
  <si>
    <t>I servizi educativi 0-2 anni</t>
  </si>
  <si>
    <t>Osservatorio Istruzione e formazione professionale. Piemonte 2024</t>
  </si>
  <si>
    <t>Nota: Sevizi educativi autorizzati al funzionamento al 31 dicembre 2022</t>
  </si>
  <si>
    <t xml:space="preserve">Fonte: Regione Piemonte- Settore Politiche dell’istruzione, programmazione e monitoraggio delle strutture scolastiche,  popolazione 0-2 ISTAT al 31 dicembre 2022 (dati provvisori), elaborazione IRES </t>
  </si>
  <si>
    <t>Pubblico comunale</t>
  </si>
  <si>
    <t>Altro pubblico</t>
  </si>
  <si>
    <t>Da 1 ora fino a 29 ore</t>
  </si>
  <si>
    <t>30 ore e oltre</t>
  </si>
  <si>
    <t>Portugal</t>
  </si>
  <si>
    <t>UE - 27 Paesi</t>
  </si>
  <si>
    <t>Germany</t>
  </si>
  <si>
    <t>Slovakia</t>
  </si>
  <si>
    <t>Fig. B.3 Percentuale di bambini al di sotto dei 3 anni che hanno usufruito dei servizi educativi, per durata dell'orario, nei Paesi europei, anno 2022</t>
  </si>
  <si>
    <t>Paritarie</t>
  </si>
  <si>
    <t>Non paritarie</t>
  </si>
  <si>
    <t>Iscriti</t>
  </si>
  <si>
    <t>ITALIA</t>
  </si>
  <si>
    <t>Quota bambini con meno di 3 anni</t>
  </si>
  <si>
    <t>Nota: scuole statali e non statali (paritarie e non paritarie)</t>
  </si>
  <si>
    <t>22/23</t>
  </si>
  <si>
    <t>2022/23</t>
  </si>
  <si>
    <t>PIEM</t>
  </si>
  <si>
    <t>Statale</t>
  </si>
  <si>
    <t>Paritaria</t>
  </si>
  <si>
    <t>Non paritaria</t>
  </si>
  <si>
    <t>Valori assoluti a.s. 2022/23</t>
  </si>
  <si>
    <t>Var. % aa.ss. 2018/19 e 2022/23</t>
  </si>
  <si>
    <t>Province</t>
  </si>
  <si>
    <t>Nota: Età in anni compiuti nell'anno di inizio dell'anno scolastico di riferimento</t>
  </si>
  <si>
    <t>Tab. B.1 Servizi educativi piemontesi e capacità ricettiva, per tipo e provincia a.s. 2022/23</t>
  </si>
  <si>
    <t>Fig. B.1 Tasso di copertura dei servizi educativi 0-2 nelle aree piemontesi, a.s. 2022/23</t>
  </si>
  <si>
    <t>Fig. B.2 Capacità ricettiva per tipo di servizio e gestione in Piemonte, a.s. 2022/23</t>
  </si>
  <si>
    <t>Tab. B.7  Scuola dell'Infanzia: presenza del servizio di scuolabus  e mensa, a.s. 2022/23</t>
  </si>
  <si>
    <t>Tab. B.8 Scuola dell'infanzia iscritti per tipo di orario e gestione, a.s. 2022/23</t>
  </si>
  <si>
    <t xml:space="preserve">Tab. B.6 Scuola dell'infanzia: iscritti per gestione nel 2022/23 e variazione % con l'a.s. 2018/19 </t>
  </si>
  <si>
    <t>Fig. B.6 Scuola dell'infanzia: variazioni % del numero di sedi e iscritti tra gli aa.ss 2018/19 e 2022/23 per provincia</t>
  </si>
  <si>
    <t>Fig.  B.4  Quota di bambini con età inferiore ai tre anni  nella scuola dell'infanzia per regione italiana (ogni 100 iscritti) a.s. 2022/23</t>
  </si>
  <si>
    <t>Tab. B.5  Scuola dell'infanzia: iscritti per sesso, provincia e iscritti in anticipo, a.s. 2022/23</t>
  </si>
  <si>
    <t>Tab. B.4 Scuola dell'infanzia: numero di sedi per provincia e tipo di gestione, a.s. 2022/23</t>
  </si>
  <si>
    <t>Tab. B.3  Scuola dell'infanzia: numero di iscritti, per provincia e  tipo di gestione, a.s. 2022/23</t>
  </si>
  <si>
    <t>sezioni</t>
  </si>
  <si>
    <t>Tab. B.2 Scuola dell'infanzia: iscritti, sezioni e sedi per provincia: statali, non statali di cui paritarie e non paritarie, a.s. 2022/23</t>
  </si>
  <si>
    <t>Fonte: Ministero dell'Istruzione e del Merito, DGSIS - Ufficio di Statistica - Rilevazioni sulle scuole dati generali</t>
  </si>
  <si>
    <t>Fig. B.8  Tasso di scolarizzazione dei bambini tra i 3 e i 5 anni, nell'ultimo quinquennio</t>
  </si>
  <si>
    <t>per i 5 anni sono considerati anche gli anticipi nella primaria</t>
  </si>
  <si>
    <t>Aggiornamento 23 luglio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</si>
</sst>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27" x14ac:knownFonts="1">
    <font>
      <sz val="8"/>
      <color theme="1"/>
      <name val="Century Gothic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8"/>
      <name val="Century Gothic"/>
      <family val="2"/>
    </font>
    <font>
      <sz val="16"/>
      <name val="Century Gothic"/>
      <family val="2"/>
    </font>
    <font>
      <sz val="10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sz val="11"/>
      <name val="Century Gothic"/>
      <family val="2"/>
    </font>
    <font>
      <i/>
      <sz val="14"/>
      <name val="Century Gothic"/>
      <family val="2"/>
    </font>
    <font>
      <sz val="8"/>
      <color theme="2" tint="-0.749992370372631"/>
      <name val="Century Gothic"/>
      <family val="2"/>
    </font>
    <font>
      <sz val="14"/>
      <color theme="2" tint="-0.749992370372631"/>
      <name val="Century Gothic"/>
      <family val="2"/>
    </font>
    <font>
      <sz val="11"/>
      <color theme="2" tint="-0.749992370372631"/>
      <name val="Century Gothic"/>
      <family val="2"/>
    </font>
    <font>
      <sz val="9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sz val="8"/>
      <color theme="3"/>
      <name val="Century Gothic"/>
      <family val="2"/>
    </font>
    <font>
      <sz val="8"/>
      <color theme="1" tint="0.249977111117893"/>
      <name val="Century Gothic"/>
      <family val="2"/>
    </font>
    <font>
      <b/>
      <sz val="24"/>
      <color rgb="FF00B050"/>
      <name val="Arial"/>
      <family val="2"/>
    </font>
    <font>
      <b/>
      <sz val="12"/>
      <color theme="0"/>
      <name val="Century Gothic"/>
      <family val="2"/>
    </font>
    <font>
      <i/>
      <sz val="8"/>
      <color theme="1" tint="0.249977111117893"/>
      <name val="Century Gothic"/>
      <family val="2"/>
    </font>
    <font>
      <sz val="11"/>
      <color theme="1" tint="0.249977111117893"/>
      <name val="Century Gothic"/>
      <family val="2"/>
    </font>
    <font>
      <sz val="9"/>
      <color theme="1" tint="0.249977111117893"/>
      <name val="Century Gothic"/>
      <family val="2"/>
    </font>
    <font>
      <sz val="8"/>
      <color theme="1" tint="0.249977111117893"/>
      <name val="Arial"/>
      <family val="2"/>
    </font>
    <font>
      <sz val="10"/>
      <name val="Arial"/>
      <family val="2"/>
    </font>
    <font>
      <sz val="8"/>
      <color rgb="FF0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25" fillId="0" borderId="0"/>
  </cellStyleXfs>
  <cellXfs count="184">
    <xf numFmtId="0" fontId="0" fillId="0" borderId="0" xfId="0"/>
    <xf numFmtId="0" fontId="1" fillId="0" borderId="0" xfId="1"/>
    <xf numFmtId="0" fontId="6" fillId="0" borderId="0" xfId="1" applyFont="1"/>
    <xf numFmtId="0" fontId="7" fillId="0" borderId="0" xfId="1" applyFont="1"/>
    <xf numFmtId="0" fontId="5" fillId="0" borderId="0" xfId="1" applyFont="1" applyAlignment="1">
      <alignment horizontal="left"/>
    </xf>
    <xf numFmtId="0" fontId="19" fillId="0" borderId="0" xfId="2" applyFont="1" applyAlignment="1" applyProtection="1"/>
    <xf numFmtId="0" fontId="6" fillId="0" borderId="0" xfId="1" applyFont="1" applyFill="1"/>
    <xf numFmtId="0" fontId="10" fillId="0" borderId="0" xfId="1" applyFont="1" applyAlignment="1">
      <alignment horizontal="left"/>
    </xf>
    <xf numFmtId="0" fontId="4" fillId="6" borderId="0" xfId="1" applyFont="1" applyFill="1"/>
    <xf numFmtId="0" fontId="4" fillId="4" borderId="0" xfId="1" applyFont="1" applyFill="1"/>
    <xf numFmtId="0" fontId="4" fillId="3" borderId="0" xfId="1" applyFont="1" applyFill="1"/>
    <xf numFmtId="0" fontId="20" fillId="6" borderId="0" xfId="1" applyFont="1" applyFill="1" applyAlignment="1"/>
    <xf numFmtId="0" fontId="0" fillId="6" borderId="0" xfId="0" applyFill="1"/>
    <xf numFmtId="0" fontId="0" fillId="4" borderId="0" xfId="0" applyFill="1"/>
    <xf numFmtId="0" fontId="0" fillId="3" borderId="0" xfId="0" applyFill="1"/>
    <xf numFmtId="0" fontId="20" fillId="3" borderId="0" xfId="1" applyFont="1" applyFill="1" applyAlignment="1"/>
    <xf numFmtId="0" fontId="1" fillId="0" borderId="0" xfId="1"/>
    <xf numFmtId="0" fontId="4" fillId="0" borderId="0" xfId="1" applyFont="1"/>
    <xf numFmtId="3" fontId="4" fillId="0" borderId="4" xfId="1" applyNumberFormat="1" applyFont="1" applyBorder="1"/>
    <xf numFmtId="0" fontId="9" fillId="0" borderId="0" xfId="1" applyFont="1"/>
    <xf numFmtId="166" fontId="4" fillId="0" borderId="4" xfId="1" applyNumberFormat="1" applyFont="1" applyBorder="1"/>
    <xf numFmtId="3" fontId="4" fillId="0" borderId="4" xfId="1" applyNumberFormat="1" applyFont="1" applyBorder="1" applyAlignment="1">
      <alignment wrapText="1"/>
    </xf>
    <xf numFmtId="0" fontId="1" fillId="0" borderId="0" xfId="1"/>
    <xf numFmtId="0" fontId="4" fillId="0" borderId="0" xfId="1" applyFont="1"/>
    <xf numFmtId="0" fontId="1" fillId="0" borderId="0" xfId="1"/>
    <xf numFmtId="0" fontId="4" fillId="0" borderId="0" xfId="1" applyFont="1"/>
    <xf numFmtId="0" fontId="9" fillId="0" borderId="0" xfId="1" applyFont="1"/>
    <xf numFmtId="0" fontId="1" fillId="0" borderId="0" xfId="1"/>
    <xf numFmtId="1" fontId="11" fillId="0" borderId="0" xfId="1" applyNumberFormat="1" applyFont="1" applyBorder="1"/>
    <xf numFmtId="0" fontId="11" fillId="0" borderId="0" xfId="1" applyFont="1" applyFill="1" applyBorder="1" applyAlignment="1"/>
    <xf numFmtId="164" fontId="11" fillId="0" borderId="0" xfId="5" applyNumberFormat="1" applyFont="1" applyFill="1" applyBorder="1" applyAlignment="1"/>
    <xf numFmtId="164" fontId="11" fillId="0" borderId="0" xfId="1" applyNumberFormat="1" applyFont="1" applyFill="1" applyBorder="1" applyAlignment="1"/>
    <xf numFmtId="0" fontId="1" fillId="0" borderId="0" xfId="1"/>
    <xf numFmtId="0" fontId="11" fillId="0" borderId="0" xfId="1" applyFont="1" applyFill="1" applyBorder="1" applyAlignment="1"/>
    <xf numFmtId="0" fontId="1" fillId="0" borderId="0" xfId="1"/>
    <xf numFmtId="0" fontId="11" fillId="0" borderId="0" xfId="1" applyFont="1" applyFill="1" applyBorder="1" applyAlignment="1"/>
    <xf numFmtId="0" fontId="11" fillId="0" borderId="0" xfId="1" applyFont="1" applyFill="1" applyBorder="1"/>
    <xf numFmtId="0" fontId="1" fillId="0" borderId="0" xfId="1"/>
    <xf numFmtId="0" fontId="13" fillId="0" borderId="0" xfId="1" applyFont="1" applyFill="1" applyBorder="1" applyAlignment="1"/>
    <xf numFmtId="0" fontId="4" fillId="0" borderId="4" xfId="1" applyFont="1" applyBorder="1"/>
    <xf numFmtId="164" fontId="4" fillId="0" borderId="4" xfId="1" applyNumberFormat="1" applyFont="1" applyBorder="1"/>
    <xf numFmtId="0" fontId="1" fillId="0" borderId="0" xfId="1"/>
    <xf numFmtId="0" fontId="11" fillId="0" borderId="0" xfId="1" applyFont="1"/>
    <xf numFmtId="0" fontId="13" fillId="0" borderId="0" xfId="1" applyFont="1"/>
    <xf numFmtId="0" fontId="15" fillId="0" borderId="0" xfId="1" applyFont="1"/>
    <xf numFmtId="0" fontId="16" fillId="0" borderId="4" xfId="1" applyFont="1" applyBorder="1" applyAlignment="1">
      <alignment wrapText="1"/>
    </xf>
    <xf numFmtId="3" fontId="11" fillId="0" borderId="4" xfId="1" applyNumberFormat="1" applyFont="1" applyBorder="1"/>
    <xf numFmtId="0" fontId="11" fillId="0" borderId="4" xfId="1" quotePrefix="1" applyFont="1" applyBorder="1"/>
    <xf numFmtId="3" fontId="11" fillId="0" borderId="4" xfId="1" applyNumberFormat="1" applyFont="1" applyFill="1" applyBorder="1"/>
    <xf numFmtId="0" fontId="1" fillId="0" borderId="0" xfId="1"/>
    <xf numFmtId="0" fontId="11" fillId="0" borderId="0" xfId="1" applyFont="1"/>
    <xf numFmtId="0" fontId="13" fillId="0" borderId="0" xfId="1" applyFont="1" applyAlignment="1"/>
    <xf numFmtId="0" fontId="11" fillId="0" borderId="0" xfId="1" applyFont="1" applyAlignment="1">
      <alignment horizontal="left" wrapText="1"/>
    </xf>
    <xf numFmtId="0" fontId="12" fillId="0" borderId="0" xfId="1" applyFont="1" applyAlignment="1">
      <alignment horizontal="left"/>
    </xf>
    <xf numFmtId="165" fontId="11" fillId="0" borderId="0" xfId="1" applyNumberFormat="1" applyFont="1" applyAlignment="1">
      <alignment horizontal="left"/>
    </xf>
    <xf numFmtId="0" fontId="11" fillId="0" borderId="4" xfId="1" applyFont="1" applyBorder="1" applyAlignment="1">
      <alignment horizontal="left" wrapText="1"/>
    </xf>
    <xf numFmtId="0" fontId="11" fillId="0" borderId="4" xfId="1" applyFont="1" applyBorder="1" applyAlignment="1">
      <alignment horizontal="left"/>
    </xf>
    <xf numFmtId="0" fontId="11" fillId="0" borderId="4" xfId="1" applyFont="1" applyFill="1" applyBorder="1" applyAlignment="1">
      <alignment horizontal="left"/>
    </xf>
    <xf numFmtId="164" fontId="11" fillId="0" borderId="4" xfId="1" applyNumberFormat="1" applyFont="1" applyFill="1" applyBorder="1" applyAlignment="1">
      <alignment horizontal="left"/>
    </xf>
    <xf numFmtId="0" fontId="11" fillId="0" borderId="4" xfId="1" applyFont="1" applyFill="1" applyBorder="1" applyAlignment="1">
      <alignment horizontal="left" wrapText="1"/>
    </xf>
    <xf numFmtId="0" fontId="1" fillId="0" borderId="0" xfId="1"/>
    <xf numFmtId="0" fontId="4" fillId="0" borderId="0" xfId="1" applyFont="1"/>
    <xf numFmtId="0" fontId="11" fillId="0" borderId="1" xfId="1" applyFont="1" applyBorder="1"/>
    <xf numFmtId="0" fontId="11" fillId="0" borderId="0" xfId="1" applyFont="1"/>
    <xf numFmtId="0" fontId="13" fillId="0" borderId="0" xfId="1" applyFont="1" applyFill="1" applyBorder="1" applyAlignment="1"/>
    <xf numFmtId="0" fontId="4" fillId="0" borderId="0" xfId="1" applyFont="1" applyFill="1"/>
    <xf numFmtId="3" fontId="17" fillId="0" borderId="0" xfId="1" applyNumberFormat="1" applyFont="1"/>
    <xf numFmtId="0" fontId="1" fillId="0" borderId="0" xfId="1"/>
    <xf numFmtId="3" fontId="11" fillId="0" borderId="4" xfId="1" applyNumberFormat="1" applyFont="1" applyFill="1" applyBorder="1"/>
    <xf numFmtId="0" fontId="18" fillId="0" borderId="0" xfId="1" applyFont="1" applyFill="1" applyBorder="1" applyAlignment="1"/>
    <xf numFmtId="0" fontId="1" fillId="0" borderId="0" xfId="1"/>
    <xf numFmtId="0" fontId="11" fillId="0" borderId="0" xfId="1" applyFont="1" applyFill="1" applyBorder="1" applyAlignment="1"/>
    <xf numFmtId="0" fontId="11" fillId="0" borderId="0" xfId="1" applyFont="1" applyFill="1"/>
    <xf numFmtId="164" fontId="11" fillId="0" borderId="0" xfId="1" applyNumberFormat="1" applyFont="1"/>
    <xf numFmtId="0" fontId="11" fillId="0" borderId="0" xfId="1" applyFont="1" applyAlignment="1">
      <alignment horizontal="left" wrapText="1"/>
    </xf>
    <xf numFmtId="0" fontId="14" fillId="0" borderId="1" xfId="1" applyFont="1" applyBorder="1"/>
    <xf numFmtId="3" fontId="11" fillId="0" borderId="4" xfId="1" applyNumberFormat="1" applyFont="1" applyFill="1" applyBorder="1" applyAlignment="1">
      <alignment horizontal="right"/>
    </xf>
    <xf numFmtId="164" fontId="11" fillId="0" borderId="4" xfId="5" applyNumberFormat="1" applyFont="1" applyFill="1" applyBorder="1" applyAlignment="1"/>
    <xf numFmtId="164" fontId="11" fillId="0" borderId="4" xfId="1" applyNumberFormat="1" applyFont="1" applyFill="1" applyBorder="1" applyAlignment="1"/>
    <xf numFmtId="1" fontId="11" fillId="0" borderId="4" xfId="1" applyNumberFormat="1" applyFont="1" applyBorder="1"/>
    <xf numFmtId="3" fontId="11" fillId="0" borderId="4" xfId="1" quotePrefix="1" applyNumberFormat="1" applyFont="1" applyFill="1" applyBorder="1" applyAlignment="1">
      <alignment horizontal="right"/>
    </xf>
    <xf numFmtId="3" fontId="11" fillId="0" borderId="4" xfId="1" applyNumberFormat="1" applyFont="1" applyFill="1" applyBorder="1" applyAlignment="1"/>
    <xf numFmtId="0" fontId="11" fillId="0" borderId="4" xfId="1" applyFont="1" applyFill="1" applyBorder="1" applyAlignment="1">
      <alignment horizontal="right"/>
    </xf>
    <xf numFmtId="0" fontId="11" fillId="0" borderId="4" xfId="1" applyFont="1" applyFill="1" applyBorder="1" applyAlignment="1"/>
    <xf numFmtId="1" fontId="11" fillId="0" borderId="4" xfId="5" applyNumberFormat="1" applyFont="1" applyFill="1" applyBorder="1" applyAlignment="1"/>
    <xf numFmtId="0" fontId="11" fillId="0" borderId="4" xfId="1" applyFont="1" applyBorder="1"/>
    <xf numFmtId="0" fontId="13" fillId="0" borderId="2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3" fontId="11" fillId="0" borderId="4" xfId="1" applyNumberFormat="1" applyFont="1" applyFill="1" applyBorder="1" applyAlignment="1">
      <alignment horizontal="center"/>
    </xf>
    <xf numFmtId="164" fontId="18" fillId="0" borderId="4" xfId="1" applyNumberFormat="1" applyFont="1" applyFill="1" applyBorder="1" applyAlignment="1">
      <alignment horizontal="center"/>
    </xf>
    <xf numFmtId="164" fontId="18" fillId="0" borderId="5" xfId="1" applyNumberFormat="1" applyFont="1" applyFill="1" applyBorder="1" applyAlignment="1">
      <alignment horizontal="center"/>
    </xf>
    <xf numFmtId="0" fontId="13" fillId="0" borderId="0" xfId="1" applyFont="1" applyAlignment="1">
      <alignment vertical="center"/>
    </xf>
    <xf numFmtId="164" fontId="0" fillId="0" borderId="0" xfId="0" applyNumberFormat="1"/>
    <xf numFmtId="0" fontId="11" fillId="0" borderId="0" xfId="1" applyFont="1" applyAlignment="1">
      <alignment horizontal="left" wrapText="1"/>
    </xf>
    <xf numFmtId="0" fontId="11" fillId="0" borderId="4" xfId="1" applyFont="1" applyBorder="1" applyAlignment="1">
      <alignment horizontal="center"/>
    </xf>
    <xf numFmtId="164" fontId="11" fillId="0" borderId="4" xfId="1" applyNumberFormat="1" applyFont="1" applyFill="1" applyBorder="1" applyAlignment="1">
      <alignment horizontal="center"/>
    </xf>
    <xf numFmtId="0" fontId="20" fillId="4" borderId="0" xfId="1" applyFont="1" applyFill="1" applyAlignment="1"/>
    <xf numFmtId="3" fontId="11" fillId="0" borderId="3" xfId="1" applyNumberFormat="1" applyFont="1" applyFill="1" applyBorder="1"/>
    <xf numFmtId="164" fontId="16" fillId="0" borderId="4" xfId="1" applyNumberFormat="1" applyFont="1" applyFill="1" applyBorder="1"/>
    <xf numFmtId="0" fontId="16" fillId="5" borderId="4" xfId="1" applyFont="1" applyFill="1" applyBorder="1" applyAlignment="1">
      <alignment horizontal="right" vertical="center" wrapText="1"/>
    </xf>
    <xf numFmtId="0" fontId="11" fillId="0" borderId="1" xfId="1" applyFont="1" applyBorder="1" applyAlignment="1">
      <alignment wrapText="1"/>
    </xf>
    <xf numFmtId="0" fontId="11" fillId="0" borderId="0" xfId="1" applyFont="1" applyAlignment="1"/>
    <xf numFmtId="0" fontId="9" fillId="0" borderId="0" xfId="1" applyFont="1" applyAlignment="1">
      <alignment vertical="center"/>
    </xf>
    <xf numFmtId="0" fontId="11" fillId="0" borderId="4" xfId="1" applyFont="1" applyFill="1" applyBorder="1"/>
    <xf numFmtId="0" fontId="18" fillId="0" borderId="0" xfId="0" applyFont="1"/>
    <xf numFmtId="0" fontId="23" fillId="2" borderId="4" xfId="1" applyFont="1" applyFill="1" applyBorder="1" applyAlignment="1">
      <alignment horizontal="center" wrapText="1"/>
    </xf>
    <xf numFmtId="0" fontId="18" fillId="0" borderId="4" xfId="1" applyFont="1" applyBorder="1"/>
    <xf numFmtId="3" fontId="18" fillId="0" borderId="4" xfId="1" applyNumberFormat="1" applyFont="1" applyBorder="1"/>
    <xf numFmtId="0" fontId="18" fillId="2" borderId="4" xfId="1" applyFont="1" applyFill="1" applyBorder="1"/>
    <xf numFmtId="0" fontId="18" fillId="0" borderId="0" xfId="1" applyFont="1"/>
    <xf numFmtId="0" fontId="24" fillId="0" borderId="0" xfId="1" applyFont="1"/>
    <xf numFmtId="3" fontId="26" fillId="0" borderId="10" xfId="6" applyNumberFormat="1" applyFont="1" applyFill="1" applyBorder="1" applyAlignment="1">
      <alignment horizontal="center" vertical="top"/>
    </xf>
    <xf numFmtId="3" fontId="26" fillId="0" borderId="11" xfId="6" applyNumberFormat="1" applyFont="1" applyFill="1" applyBorder="1" applyAlignment="1">
      <alignment horizontal="center" vertical="top"/>
    </xf>
    <xf numFmtId="0" fontId="4" fillId="0" borderId="4" xfId="1" applyFont="1" applyFill="1" applyBorder="1"/>
    <xf numFmtId="0" fontId="4" fillId="0" borderId="6" xfId="3" applyFont="1" applyFill="1" applyBorder="1"/>
    <xf numFmtId="164" fontId="4" fillId="0" borderId="4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wrapText="1"/>
    </xf>
    <xf numFmtId="0" fontId="4" fillId="0" borderId="6" xfId="3" applyFont="1" applyFill="1" applyBorder="1" applyAlignment="1">
      <alignment horizontal="center" wrapText="1"/>
    </xf>
    <xf numFmtId="0" fontId="11" fillId="0" borderId="0" xfId="1" applyFont="1" applyAlignment="1">
      <alignment horizontal="left" wrapText="1"/>
    </xf>
    <xf numFmtId="0" fontId="13" fillId="0" borderId="0" xfId="1" applyFont="1" applyBorder="1" applyAlignment="1">
      <alignment vertical="center"/>
    </xf>
    <xf numFmtId="0" fontId="4" fillId="0" borderId="4" xfId="1" applyFont="1" applyBorder="1" applyAlignment="1">
      <alignment wrapText="1"/>
    </xf>
    <xf numFmtId="0" fontId="11" fillId="0" borderId="9" xfId="1" applyFont="1" applyFill="1" applyBorder="1" applyAlignment="1">
      <alignment horizontal="left"/>
    </xf>
    <xf numFmtId="0" fontId="11" fillId="0" borderId="11" xfId="1" applyFont="1" applyBorder="1" applyAlignment="1">
      <alignment horizontal="center"/>
    </xf>
    <xf numFmtId="3" fontId="11" fillId="0" borderId="9" xfId="1" applyNumberFormat="1" applyFont="1" applyFill="1" applyBorder="1" applyAlignment="1">
      <alignment horizontal="center"/>
    </xf>
    <xf numFmtId="164" fontId="11" fillId="0" borderId="9" xfId="5" applyNumberFormat="1" applyFont="1" applyFill="1" applyBorder="1" applyAlignment="1">
      <alignment horizontal="center"/>
    </xf>
    <xf numFmtId="3" fontId="11" fillId="0" borderId="4" xfId="1" quotePrefix="1" applyNumberFormat="1" applyFont="1" applyFill="1" applyBorder="1" applyAlignment="1">
      <alignment horizontal="center"/>
    </xf>
    <xf numFmtId="164" fontId="11" fillId="0" borderId="4" xfId="5" applyNumberFormat="1" applyFont="1" applyFill="1" applyBorder="1" applyAlignment="1">
      <alignment horizontal="center"/>
    </xf>
    <xf numFmtId="3" fontId="11" fillId="0" borderId="12" xfId="0" applyNumberFormat="1" applyFont="1" applyFill="1" applyBorder="1"/>
    <xf numFmtId="0" fontId="11" fillId="0" borderId="9" xfId="1" applyFont="1" applyFill="1" applyBorder="1" applyAlignment="1">
      <alignment horizontal="right"/>
    </xf>
    <xf numFmtId="164" fontId="11" fillId="0" borderId="9" xfId="5" applyNumberFormat="1" applyFont="1" applyFill="1" applyBorder="1" applyAlignment="1"/>
    <xf numFmtId="0" fontId="11" fillId="0" borderId="9" xfId="1" applyFont="1" applyFill="1" applyBorder="1" applyAlignment="1"/>
    <xf numFmtId="3" fontId="11" fillId="0" borderId="9" xfId="1" applyNumberFormat="1" applyFont="1" applyFill="1" applyBorder="1" applyAlignment="1">
      <alignment horizontal="right"/>
    </xf>
    <xf numFmtId="1" fontId="11" fillId="0" borderId="9" xfId="5" applyNumberFormat="1" applyFont="1" applyFill="1" applyBorder="1" applyAlignment="1"/>
    <xf numFmtId="0" fontId="14" fillId="2" borderId="13" xfId="1" applyFont="1" applyFill="1" applyBorder="1"/>
    <xf numFmtId="164" fontId="11" fillId="0" borderId="9" xfId="1" applyNumberFormat="1" applyFont="1" applyFill="1" applyBorder="1" applyAlignment="1"/>
    <xf numFmtId="1" fontId="11" fillId="0" borderId="9" xfId="1" applyNumberFormat="1" applyFont="1" applyBorder="1"/>
    <xf numFmtId="0" fontId="11" fillId="2" borderId="15" xfId="1" applyFont="1" applyFill="1" applyBorder="1" applyAlignment="1"/>
    <xf numFmtId="0" fontId="11" fillId="2" borderId="16" xfId="1" applyFont="1" applyFill="1" applyBorder="1" applyAlignment="1"/>
    <xf numFmtId="0" fontId="14" fillId="2" borderId="13" xfId="1" applyFont="1" applyFill="1" applyBorder="1" applyAlignment="1">
      <alignment horizontal="center"/>
    </xf>
    <xf numFmtId="0" fontId="14" fillId="2" borderId="13" xfId="1" applyFont="1" applyFill="1" applyBorder="1" applyAlignment="1">
      <alignment horizontal="center" wrapText="1"/>
    </xf>
    <xf numFmtId="0" fontId="16" fillId="5" borderId="3" xfId="1" applyFont="1" applyFill="1" applyBorder="1" applyAlignment="1">
      <alignment horizontal="right" vertical="center" wrapText="1"/>
    </xf>
    <xf numFmtId="0" fontId="11" fillId="0" borderId="17" xfId="1" applyFont="1" applyBorder="1"/>
    <xf numFmtId="3" fontId="11" fillId="0" borderId="18" xfId="1" applyNumberFormat="1" applyFont="1" applyFill="1" applyBorder="1"/>
    <xf numFmtId="3" fontId="11" fillId="0" borderId="9" xfId="1" applyNumberFormat="1" applyFont="1" applyFill="1" applyBorder="1"/>
    <xf numFmtId="0" fontId="14" fillId="0" borderId="17" xfId="1" applyFont="1" applyBorder="1"/>
    <xf numFmtId="164" fontId="18" fillId="0" borderId="9" xfId="1" applyNumberFormat="1" applyFont="1" applyFill="1" applyBorder="1" applyAlignment="1">
      <alignment horizontal="center"/>
    </xf>
    <xf numFmtId="164" fontId="18" fillId="0" borderId="21" xfId="1" applyNumberFormat="1" applyFont="1" applyFill="1" applyBorder="1" applyAlignment="1">
      <alignment horizontal="center"/>
    </xf>
    <xf numFmtId="0" fontId="18" fillId="2" borderId="13" xfId="1" applyFont="1" applyFill="1" applyBorder="1" applyAlignment="1">
      <alignment horizontal="center" wrapText="1"/>
    </xf>
    <xf numFmtId="0" fontId="11" fillId="0" borderId="9" xfId="1" applyFont="1" applyFill="1" applyBorder="1"/>
    <xf numFmtId="164" fontId="11" fillId="0" borderId="9" xfId="1" applyNumberFormat="1" applyFont="1" applyFill="1" applyBorder="1" applyAlignment="1">
      <alignment horizontal="center"/>
    </xf>
    <xf numFmtId="0" fontId="11" fillId="2" borderId="13" xfId="1" applyFont="1" applyFill="1" applyBorder="1"/>
    <xf numFmtId="0" fontId="11" fillId="2" borderId="13" xfId="1" applyFont="1" applyFill="1" applyBorder="1" applyAlignment="1">
      <alignment horizontal="center"/>
    </xf>
    <xf numFmtId="3" fontId="0" fillId="0" borderId="0" xfId="0" applyNumberFormat="1"/>
    <xf numFmtId="164" fontId="0" fillId="0" borderId="1" xfId="0" applyNumberFormat="1" applyBorder="1"/>
    <xf numFmtId="15" fontId="6" fillId="0" borderId="0" xfId="1" applyNumberFormat="1" applyFont="1"/>
    <xf numFmtId="3" fontId="1" fillId="0" borderId="0" xfId="1" applyNumberFormat="1"/>
    <xf numFmtId="0" fontId="8" fillId="0" borderId="0" xfId="1" applyFont="1" applyAlignment="1">
      <alignment horizontal="left" wrapText="1"/>
    </xf>
    <xf numFmtId="0" fontId="23" fillId="2" borderId="6" xfId="1" applyFont="1" applyFill="1" applyBorder="1" applyAlignment="1">
      <alignment horizontal="center" wrapText="1"/>
    </xf>
    <xf numFmtId="0" fontId="23" fillId="2" borderId="7" xfId="1" applyFont="1" applyFill="1" applyBorder="1" applyAlignment="1">
      <alignment horizontal="center" wrapText="1"/>
    </xf>
    <xf numFmtId="0" fontId="23" fillId="2" borderId="3" xfId="1" applyFont="1" applyFill="1" applyBorder="1" applyAlignment="1">
      <alignment horizontal="center" wrapText="1"/>
    </xf>
    <xf numFmtId="0" fontId="23" fillId="2" borderId="4" xfId="1" applyFont="1" applyFill="1" applyBorder="1" applyAlignment="1">
      <alignment horizontal="center"/>
    </xf>
    <xf numFmtId="0" fontId="18" fillId="2" borderId="8" xfId="1" applyFont="1" applyFill="1" applyBorder="1" applyAlignment="1">
      <alignment horizontal="center" wrapText="1"/>
    </xf>
    <xf numFmtId="0" fontId="18" fillId="2" borderId="9" xfId="1" applyFont="1" applyFill="1" applyBorder="1" applyAlignment="1">
      <alignment horizontal="center" wrapText="1"/>
    </xf>
    <xf numFmtId="0" fontId="22" fillId="0" borderId="2" xfId="1" applyFont="1" applyBorder="1" applyAlignment="1">
      <alignment horizontal="left" wrapText="1"/>
    </xf>
    <xf numFmtId="0" fontId="4" fillId="0" borderId="0" xfId="1" applyFont="1" applyAlignment="1">
      <alignment horizontal="left" wrapText="1"/>
    </xf>
    <xf numFmtId="0" fontId="0" fillId="2" borderId="13" xfId="0" applyFont="1" applyFill="1" applyBorder="1" applyAlignment="1">
      <alignment horizontal="center"/>
    </xf>
    <xf numFmtId="0" fontId="13" fillId="0" borderId="0" xfId="1" applyFont="1" applyBorder="1" applyAlignment="1">
      <alignment horizontal="left" vertical="center"/>
    </xf>
    <xf numFmtId="0" fontId="14" fillId="2" borderId="13" xfId="1" applyFont="1" applyFill="1" applyBorder="1" applyAlignment="1">
      <alignment horizontal="center"/>
    </xf>
    <xf numFmtId="0" fontId="11" fillId="2" borderId="14" xfId="1" applyFont="1" applyFill="1" applyBorder="1" applyAlignment="1">
      <alignment horizontal="center"/>
    </xf>
    <xf numFmtId="0" fontId="11" fillId="2" borderId="15" xfId="1" applyFont="1" applyFill="1" applyBorder="1" applyAlignment="1">
      <alignment horizontal="center"/>
    </xf>
    <xf numFmtId="0" fontId="11" fillId="2" borderId="16" xfId="1" applyFont="1" applyFill="1" applyBorder="1" applyAlignment="1">
      <alignment horizontal="center"/>
    </xf>
    <xf numFmtId="0" fontId="11" fillId="2" borderId="19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6" fillId="5" borderId="2" xfId="1" applyFont="1" applyFill="1" applyBorder="1" applyAlignment="1">
      <alignment horizontal="center" vertical="center"/>
    </xf>
    <xf numFmtId="0" fontId="16" fillId="5" borderId="0" xfId="1" applyFont="1" applyFill="1" applyBorder="1" applyAlignment="1">
      <alignment horizontal="center" vertical="center" wrapText="1"/>
    </xf>
    <xf numFmtId="0" fontId="16" fillId="5" borderId="2" xfId="1" applyFont="1" applyFill="1" applyBorder="1" applyAlignment="1">
      <alignment horizontal="center" vertical="center" wrapText="1"/>
    </xf>
    <xf numFmtId="0" fontId="16" fillId="2" borderId="19" xfId="1" applyFont="1" applyFill="1" applyBorder="1" applyAlignment="1">
      <alignment horizontal="center" vertical="center" wrapText="1"/>
    </xf>
    <xf numFmtId="0" fontId="16" fillId="2" borderId="20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wrapText="1"/>
    </xf>
    <xf numFmtId="0" fontId="0" fillId="0" borderId="11" xfId="0" applyBorder="1" applyAlignment="1">
      <alignment horizontal="center"/>
    </xf>
    <xf numFmtId="0" fontId="18" fillId="2" borderId="13" xfId="1" applyFont="1" applyFill="1" applyBorder="1" applyAlignment="1">
      <alignment horizontal="center"/>
    </xf>
    <xf numFmtId="0" fontId="21" fillId="2" borderId="13" xfId="1" applyFont="1" applyFill="1" applyBorder="1" applyAlignment="1">
      <alignment horizontal="center"/>
    </xf>
  </cellXfs>
  <cellStyles count="7">
    <cellStyle name="Collegamento ipertestuale" xfId="2" builtinId="8"/>
    <cellStyle name="Normale" xfId="0" builtinId="0"/>
    <cellStyle name="Normale 14" xfId="6"/>
    <cellStyle name="Normale 2" xfId="3"/>
    <cellStyle name="Normale 3" xfId="4"/>
    <cellStyle name="Normale 4" xfId="1"/>
    <cellStyle name="Percentual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figB1!$C$5</c:f>
              <c:strCache>
                <c:ptCount val="1"/>
                <c:pt idx="0">
                  <c:v>%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5F8-4236-B772-51FAB8324094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5F8-4236-B772-51FAB832409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figB1!$B$6:$B$15</c:f>
              <c:strCache>
                <c:ptCount val="10"/>
                <c:pt idx="0">
                  <c:v>VB</c:v>
                </c:pt>
                <c:pt idx="1">
                  <c:v>CN</c:v>
                </c:pt>
                <c:pt idx="2">
                  <c:v>AL</c:v>
                </c:pt>
                <c:pt idx="3">
                  <c:v>AT</c:v>
                </c:pt>
                <c:pt idx="4">
                  <c:v>VC</c:v>
                </c:pt>
                <c:pt idx="5">
                  <c:v>Piemonte</c:v>
                </c:pt>
                <c:pt idx="6">
                  <c:v>NO</c:v>
                </c:pt>
                <c:pt idx="7">
                  <c:v>TO</c:v>
                </c:pt>
                <c:pt idx="8">
                  <c:v>BI</c:v>
                </c:pt>
                <c:pt idx="9">
                  <c:v>Città di Torino</c:v>
                </c:pt>
              </c:strCache>
            </c:strRef>
          </c:cat>
          <c:val>
            <c:numRef>
              <c:f>figB1!$C$6:$C$15</c:f>
              <c:numCache>
                <c:formatCode>#,##0.0</c:formatCode>
                <c:ptCount val="10"/>
                <c:pt idx="0">
                  <c:v>24.803767660910516</c:v>
                </c:pt>
                <c:pt idx="1">
                  <c:v>24.908190962797381</c:v>
                </c:pt>
                <c:pt idx="2">
                  <c:v>27.784239604536204</c:v>
                </c:pt>
                <c:pt idx="3">
                  <c:v>28.365258462345842</c:v>
                </c:pt>
                <c:pt idx="4">
                  <c:v>31.678252234359483</c:v>
                </c:pt>
                <c:pt idx="5">
                  <c:v>33.269745317609747</c:v>
                </c:pt>
                <c:pt idx="6">
                  <c:v>35.087964255794468</c:v>
                </c:pt>
                <c:pt idx="7">
                  <c:v>36.811504781793587</c:v>
                </c:pt>
                <c:pt idx="8">
                  <c:v>42.830117290957247</c:v>
                </c:pt>
                <c:pt idx="9">
                  <c:v>44.114312988485175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F8-4236-B772-51FAB8324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2011264"/>
        <c:axId val="191917440"/>
      </c:barChart>
      <c:catAx>
        <c:axId val="192011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1917440"/>
        <c:crosses val="autoZero"/>
        <c:auto val="1"/>
        <c:lblAlgn val="ctr"/>
        <c:lblOffset val="100"/>
        <c:noMultiLvlLbl val="0"/>
      </c:catAx>
      <c:valAx>
        <c:axId val="191917440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192011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967977303807899"/>
          <c:y val="6.3768115942028983E-2"/>
          <c:w val="0.469158406955138"/>
          <c:h val="0.8132753623188405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figB2!$B$4</c:f>
              <c:strCache>
                <c:ptCount val="1"/>
                <c:pt idx="0">
                  <c:v>Privato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figB2!$A$5:$A$9</c:f>
              <c:strCache>
                <c:ptCount val="5"/>
                <c:pt idx="0">
                  <c:v>Asilo nido</c:v>
                </c:pt>
                <c:pt idx="1">
                  <c:v>Micro nido</c:v>
                </c:pt>
                <c:pt idx="2">
                  <c:v>Sezione primavera</c:v>
                </c:pt>
                <c:pt idx="3">
                  <c:v>Baby parking</c:v>
                </c:pt>
                <c:pt idx="4">
                  <c:v>Nido in famiglia</c:v>
                </c:pt>
              </c:strCache>
            </c:strRef>
          </c:cat>
          <c:val>
            <c:numRef>
              <c:f>figB2!$B$5:$B$9</c:f>
              <c:numCache>
                <c:formatCode>#,##0</c:formatCode>
                <c:ptCount val="5"/>
                <c:pt idx="0">
                  <c:v>3517</c:v>
                </c:pt>
                <c:pt idx="1">
                  <c:v>4092</c:v>
                </c:pt>
                <c:pt idx="2">
                  <c:v>1841</c:v>
                </c:pt>
                <c:pt idx="3">
                  <c:v>2924</c:v>
                </c:pt>
                <c:pt idx="4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B3-4DD8-B76F-C062FADD0EBA}"/>
            </c:ext>
          </c:extLst>
        </c:ser>
        <c:ser>
          <c:idx val="1"/>
          <c:order val="1"/>
          <c:tx>
            <c:strRef>
              <c:f>figB2!$C$4</c:f>
              <c:strCache>
                <c:ptCount val="1"/>
                <c:pt idx="0">
                  <c:v>Pubblico comunale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figB2!$A$5:$A$9</c:f>
              <c:strCache>
                <c:ptCount val="5"/>
                <c:pt idx="0">
                  <c:v>Asilo nido</c:v>
                </c:pt>
                <c:pt idx="1">
                  <c:v>Micro nido</c:v>
                </c:pt>
                <c:pt idx="2">
                  <c:v>Sezione primavera</c:v>
                </c:pt>
                <c:pt idx="3">
                  <c:v>Baby parking</c:v>
                </c:pt>
                <c:pt idx="4">
                  <c:v>Nido in famiglia</c:v>
                </c:pt>
              </c:strCache>
            </c:strRef>
          </c:cat>
          <c:val>
            <c:numRef>
              <c:f>figB2!$C$5:$C$9</c:f>
              <c:numCache>
                <c:formatCode>#,##0</c:formatCode>
                <c:ptCount val="5"/>
                <c:pt idx="0">
                  <c:v>11162</c:v>
                </c:pt>
                <c:pt idx="1">
                  <c:v>1560</c:v>
                </c:pt>
                <c:pt idx="2">
                  <c:v>298</c:v>
                </c:pt>
                <c:pt idx="3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B3-4DD8-B76F-C062FADD0EBA}"/>
            </c:ext>
          </c:extLst>
        </c:ser>
        <c:ser>
          <c:idx val="2"/>
          <c:order val="2"/>
          <c:tx>
            <c:strRef>
              <c:f>figB2!$D$4</c:f>
              <c:strCache>
                <c:ptCount val="1"/>
                <c:pt idx="0">
                  <c:v>Altro pubblico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figB2!$A$5:$A$9</c:f>
              <c:strCache>
                <c:ptCount val="5"/>
                <c:pt idx="0">
                  <c:v>Asilo nido</c:v>
                </c:pt>
                <c:pt idx="1">
                  <c:v>Micro nido</c:v>
                </c:pt>
                <c:pt idx="2">
                  <c:v>Sezione primavera</c:v>
                </c:pt>
                <c:pt idx="3">
                  <c:v>Baby parking</c:v>
                </c:pt>
                <c:pt idx="4">
                  <c:v>Nido in famiglia</c:v>
                </c:pt>
              </c:strCache>
            </c:strRef>
          </c:cat>
          <c:val>
            <c:numRef>
              <c:f>figB2!$D$5:$D$9</c:f>
              <c:numCache>
                <c:formatCode>#,##0</c:formatCode>
                <c:ptCount val="5"/>
                <c:pt idx="0">
                  <c:v>458</c:v>
                </c:pt>
                <c:pt idx="1">
                  <c:v>182</c:v>
                </c:pt>
                <c:pt idx="2">
                  <c:v>100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ED-4666-855B-E414A9543729}"/>
            </c:ext>
          </c:extLst>
        </c:ser>
        <c:ser>
          <c:idx val="3"/>
          <c:order val="3"/>
          <c:tx>
            <c:strRef>
              <c:f>figB2!$E$4</c:f>
              <c:strCache>
                <c:ptCount val="1"/>
                <c:pt idx="0">
                  <c:v>Totale</c:v>
                </c:pt>
              </c:strCache>
            </c:strRef>
          </c:tx>
          <c:spPr>
            <a:noFill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figB2!$A$5:$A$9</c:f>
              <c:strCache>
                <c:ptCount val="5"/>
                <c:pt idx="0">
                  <c:v>Asilo nido</c:v>
                </c:pt>
                <c:pt idx="1">
                  <c:v>Micro nido</c:v>
                </c:pt>
                <c:pt idx="2">
                  <c:v>Sezione primavera</c:v>
                </c:pt>
                <c:pt idx="3">
                  <c:v>Baby parking</c:v>
                </c:pt>
                <c:pt idx="4">
                  <c:v>Nido in famiglia</c:v>
                </c:pt>
              </c:strCache>
            </c:strRef>
          </c:cat>
          <c:val>
            <c:numRef>
              <c:f>figB2!$E$5:$E$9</c:f>
              <c:numCache>
                <c:formatCode>#,##0</c:formatCode>
                <c:ptCount val="5"/>
                <c:pt idx="0">
                  <c:v>15137</c:v>
                </c:pt>
                <c:pt idx="1">
                  <c:v>5834</c:v>
                </c:pt>
                <c:pt idx="2">
                  <c:v>2239</c:v>
                </c:pt>
                <c:pt idx="3">
                  <c:v>3219</c:v>
                </c:pt>
                <c:pt idx="4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D5-4D5F-96DD-859C132E6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269760"/>
        <c:axId val="191919168"/>
      </c:barChart>
      <c:catAx>
        <c:axId val="193269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1919168"/>
        <c:crosses val="autoZero"/>
        <c:auto val="1"/>
        <c:lblAlgn val="ctr"/>
        <c:lblOffset val="100"/>
        <c:noMultiLvlLbl val="0"/>
      </c:catAx>
      <c:valAx>
        <c:axId val="191919168"/>
        <c:scaling>
          <c:orientation val="minMax"/>
          <c:max val="18000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3269760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0594490404512591"/>
          <c:y val="0.1032411015092833"/>
          <c:w val="0.20449594335316976"/>
          <c:h val="0.30397965394650633"/>
        </c:manualLayout>
      </c:layout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025280582258481E-3"/>
          <c:y val="3.5939451534075482E-2"/>
          <c:w val="0.68607989952176218"/>
          <c:h val="0.96406054846592448"/>
        </c:manualLayout>
      </c:layout>
      <c:pieChart>
        <c:varyColors val="1"/>
        <c:ser>
          <c:idx val="0"/>
          <c:order val="0"/>
          <c:tx>
            <c:strRef>
              <c:f>figB2!$A$11</c:f>
              <c:strCache>
                <c:ptCount val="1"/>
                <c:pt idx="0">
                  <c:v>%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7"/>
          <c:dPt>
            <c:idx val="0"/>
            <c:bubble3D val="0"/>
            <c:spPr>
              <a:solidFill>
                <a:srgbClr val="FFC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2B1-4F2B-9EA6-B66B0107E592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2B1-4F2B-9EA6-B66B0107E592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BA1-4C45-9EF5-8C6B3F6BBA59}"/>
              </c:ext>
            </c:extLst>
          </c:dPt>
          <c:dLbls>
            <c:dLbl>
              <c:idx val="0"/>
              <c:layout>
                <c:manualLayout>
                  <c:x val="9.2043862615332595E-2"/>
                  <c:y val="6.869404594973563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B1-4F2B-9EA6-B66B0107E592}"/>
                </c:ext>
              </c:extLst>
            </c:dLbl>
            <c:dLbl>
              <c:idx val="1"/>
              <c:layout>
                <c:manualLayout>
                  <c:x val="-0.1735114245688614"/>
                  <c:y val="-0.10384307697839146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 i="0" u="none" strike="noStrike" baseline="0">
                      <a:solidFill>
                        <a:schemeClr val="bg1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B1-4F2B-9EA6-B66B0107E5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figB2!$B$4:$D$4</c:f>
              <c:strCache>
                <c:ptCount val="3"/>
                <c:pt idx="0">
                  <c:v>Privato</c:v>
                </c:pt>
                <c:pt idx="1">
                  <c:v>Pubblico comunale</c:v>
                </c:pt>
                <c:pt idx="2">
                  <c:v>Altro pubblico</c:v>
                </c:pt>
              </c:strCache>
            </c:strRef>
          </c:cat>
          <c:val>
            <c:numRef>
              <c:f>figB2!$B$11:$D$11</c:f>
              <c:numCache>
                <c:formatCode>0.0</c:formatCode>
                <c:ptCount val="3"/>
                <c:pt idx="0">
                  <c:v>47.669223322659917</c:v>
                </c:pt>
                <c:pt idx="1">
                  <c:v>49.352148335691417</c:v>
                </c:pt>
                <c:pt idx="2">
                  <c:v>2.9786283416486707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B1-4F2B-9EA6-B66B0107E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2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97991555403399"/>
          <c:y val="5.185010605703512E-2"/>
          <c:w val="0.70941138879379206"/>
          <c:h val="0.8965396043022230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[1]Cop_EuSilc!$B$13</c:f>
              <c:strCache>
                <c:ptCount val="1"/>
                <c:pt idx="0">
                  <c:v>Da 1 ora fino a 29 ore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[1]Cop_EuSilc!$A$14:$A$41</c:f>
              <c:strCache>
                <c:ptCount val="28"/>
                <c:pt idx="0">
                  <c:v>Denmark</c:v>
                </c:pt>
                <c:pt idx="1">
                  <c:v>Netherlands</c:v>
                </c:pt>
                <c:pt idx="2">
                  <c:v>France</c:v>
                </c:pt>
                <c:pt idx="3">
                  <c:v>Luxembourg</c:v>
                </c:pt>
                <c:pt idx="4">
                  <c:v>Sweden</c:v>
                </c:pt>
                <c:pt idx="5">
                  <c:v>Belgium</c:v>
                </c:pt>
                <c:pt idx="6">
                  <c:v>Portugal</c:v>
                </c:pt>
                <c:pt idx="7">
                  <c:v>Slovenia</c:v>
                </c:pt>
                <c:pt idx="8">
                  <c:v>Spain</c:v>
                </c:pt>
                <c:pt idx="9">
                  <c:v>Finland</c:v>
                </c:pt>
                <c:pt idx="10">
                  <c:v>Malta</c:v>
                </c:pt>
                <c:pt idx="11">
                  <c:v>UE - 27 Paesi</c:v>
                </c:pt>
                <c:pt idx="12">
                  <c:v>Latvia</c:v>
                </c:pt>
                <c:pt idx="13">
                  <c:v>Estonia</c:v>
                </c:pt>
                <c:pt idx="14">
                  <c:v>Italy</c:v>
                </c:pt>
                <c:pt idx="15">
                  <c:v>Cyprus</c:v>
                </c:pt>
                <c:pt idx="16">
                  <c:v>Greece</c:v>
                </c:pt>
                <c:pt idx="17">
                  <c:v>Croatia</c:v>
                </c:pt>
                <c:pt idx="18">
                  <c:v>Germany</c:v>
                </c:pt>
                <c:pt idx="19">
                  <c:v>Austria</c:v>
                </c:pt>
                <c:pt idx="20">
                  <c:v>Lithuania</c:v>
                </c:pt>
                <c:pt idx="21">
                  <c:v>Ireland</c:v>
                </c:pt>
                <c:pt idx="22">
                  <c:v>Bulgaria</c:v>
                </c:pt>
                <c:pt idx="23">
                  <c:v>Poland</c:v>
                </c:pt>
                <c:pt idx="24">
                  <c:v>Hungary</c:v>
                </c:pt>
                <c:pt idx="25">
                  <c:v>Romania</c:v>
                </c:pt>
                <c:pt idx="26">
                  <c:v>Czechia</c:v>
                </c:pt>
                <c:pt idx="27">
                  <c:v>Slovakia</c:v>
                </c:pt>
              </c:strCache>
            </c:strRef>
          </c:cat>
          <c:val>
            <c:numRef>
              <c:f>[1]Cop_EuSilc!$B$14:$B$41</c:f>
              <c:numCache>
                <c:formatCode>General</c:formatCode>
                <c:ptCount val="28"/>
                <c:pt idx="0">
                  <c:v>6.8</c:v>
                </c:pt>
                <c:pt idx="1">
                  <c:v>61.3</c:v>
                </c:pt>
                <c:pt idx="2">
                  <c:v>18.7</c:v>
                </c:pt>
                <c:pt idx="3">
                  <c:v>18.2</c:v>
                </c:pt>
                <c:pt idx="4">
                  <c:v>16.3</c:v>
                </c:pt>
                <c:pt idx="5">
                  <c:v>17.899999999999999</c:v>
                </c:pt>
                <c:pt idx="6">
                  <c:v>2.2999999999999998</c:v>
                </c:pt>
                <c:pt idx="7">
                  <c:v>2.6</c:v>
                </c:pt>
                <c:pt idx="8">
                  <c:v>25.9</c:v>
                </c:pt>
                <c:pt idx="9">
                  <c:v>9.3000000000000007</c:v>
                </c:pt>
                <c:pt idx="10">
                  <c:v>19.5</c:v>
                </c:pt>
                <c:pt idx="11">
                  <c:v>13.4</c:v>
                </c:pt>
                <c:pt idx="12">
                  <c:v>2.2999999999999998</c:v>
                </c:pt>
                <c:pt idx="13">
                  <c:v>12.3</c:v>
                </c:pt>
                <c:pt idx="14">
                  <c:v>10.8</c:v>
                </c:pt>
                <c:pt idx="15">
                  <c:v>5.8</c:v>
                </c:pt>
                <c:pt idx="16">
                  <c:v>8.6999999999999993</c:v>
                </c:pt>
                <c:pt idx="17">
                  <c:v>1.8</c:v>
                </c:pt>
                <c:pt idx="18">
                  <c:v>6.6</c:v>
                </c:pt>
                <c:pt idx="19">
                  <c:v>14.6</c:v>
                </c:pt>
                <c:pt idx="20">
                  <c:v>0.4</c:v>
                </c:pt>
                <c:pt idx="21">
                  <c:v>7.8</c:v>
                </c:pt>
                <c:pt idx="22">
                  <c:v>6</c:v>
                </c:pt>
                <c:pt idx="23">
                  <c:v>1.6</c:v>
                </c:pt>
                <c:pt idx="24">
                  <c:v>3.9</c:v>
                </c:pt>
                <c:pt idx="25">
                  <c:v>8</c:v>
                </c:pt>
                <c:pt idx="26">
                  <c:v>5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0-479D-B589-386C2FFA3AEE}"/>
            </c:ext>
          </c:extLst>
        </c:ser>
        <c:ser>
          <c:idx val="0"/>
          <c:order val="1"/>
          <c:tx>
            <c:strRef>
              <c:f>[1]Cop_EuSilc!$C$13</c:f>
              <c:strCache>
                <c:ptCount val="1"/>
                <c:pt idx="0">
                  <c:v>30 ore e oltre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6D0-479D-B589-386C2FFA3AEE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6D0-479D-B589-386C2FFA3AEE}"/>
              </c:ext>
            </c:extLst>
          </c:dPt>
          <c:dPt>
            <c:idx val="2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6D0-479D-B589-386C2FFA3AEE}"/>
              </c:ext>
            </c:extLst>
          </c:dPt>
          <c:dPt>
            <c:idx val="2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6D0-479D-B589-386C2FFA3AEE}"/>
              </c:ext>
            </c:extLst>
          </c:dPt>
          <c:cat>
            <c:strRef>
              <c:f>[1]Cop_EuSilc!$A$14:$A$41</c:f>
              <c:strCache>
                <c:ptCount val="28"/>
                <c:pt idx="0">
                  <c:v>Denmark</c:v>
                </c:pt>
                <c:pt idx="1">
                  <c:v>Netherlands</c:v>
                </c:pt>
                <c:pt idx="2">
                  <c:v>France</c:v>
                </c:pt>
                <c:pt idx="3">
                  <c:v>Luxembourg</c:v>
                </c:pt>
                <c:pt idx="4">
                  <c:v>Sweden</c:v>
                </c:pt>
                <c:pt idx="5">
                  <c:v>Belgium</c:v>
                </c:pt>
                <c:pt idx="6">
                  <c:v>Portugal</c:v>
                </c:pt>
                <c:pt idx="7">
                  <c:v>Slovenia</c:v>
                </c:pt>
                <c:pt idx="8">
                  <c:v>Spain</c:v>
                </c:pt>
                <c:pt idx="9">
                  <c:v>Finland</c:v>
                </c:pt>
                <c:pt idx="10">
                  <c:v>Malta</c:v>
                </c:pt>
                <c:pt idx="11">
                  <c:v>UE - 27 Paesi</c:v>
                </c:pt>
                <c:pt idx="12">
                  <c:v>Latvia</c:v>
                </c:pt>
                <c:pt idx="13">
                  <c:v>Estonia</c:v>
                </c:pt>
                <c:pt idx="14">
                  <c:v>Italy</c:v>
                </c:pt>
                <c:pt idx="15">
                  <c:v>Cyprus</c:v>
                </c:pt>
                <c:pt idx="16">
                  <c:v>Greece</c:v>
                </c:pt>
                <c:pt idx="17">
                  <c:v>Croatia</c:v>
                </c:pt>
                <c:pt idx="18">
                  <c:v>Germany</c:v>
                </c:pt>
                <c:pt idx="19">
                  <c:v>Austria</c:v>
                </c:pt>
                <c:pt idx="20">
                  <c:v>Lithuania</c:v>
                </c:pt>
                <c:pt idx="21">
                  <c:v>Ireland</c:v>
                </c:pt>
                <c:pt idx="22">
                  <c:v>Bulgaria</c:v>
                </c:pt>
                <c:pt idx="23">
                  <c:v>Poland</c:v>
                </c:pt>
                <c:pt idx="24">
                  <c:v>Hungary</c:v>
                </c:pt>
                <c:pt idx="25">
                  <c:v>Romania</c:v>
                </c:pt>
                <c:pt idx="26">
                  <c:v>Czechia</c:v>
                </c:pt>
                <c:pt idx="27">
                  <c:v>Slovakia</c:v>
                </c:pt>
              </c:strCache>
            </c:strRef>
          </c:cat>
          <c:val>
            <c:numRef>
              <c:f>[1]Cop_EuSilc!$C$14:$C$41</c:f>
              <c:numCache>
                <c:formatCode>General</c:formatCode>
                <c:ptCount val="28"/>
                <c:pt idx="0">
                  <c:v>67.900000000000006</c:v>
                </c:pt>
                <c:pt idx="1">
                  <c:v>11</c:v>
                </c:pt>
                <c:pt idx="2">
                  <c:v>37.5</c:v>
                </c:pt>
                <c:pt idx="3">
                  <c:v>36.5</c:v>
                </c:pt>
                <c:pt idx="4">
                  <c:v>38.1</c:v>
                </c:pt>
                <c:pt idx="5">
                  <c:v>34.799999999999997</c:v>
                </c:pt>
                <c:pt idx="6">
                  <c:v>50.2</c:v>
                </c:pt>
                <c:pt idx="7">
                  <c:v>49.7</c:v>
                </c:pt>
                <c:pt idx="8">
                  <c:v>22.7</c:v>
                </c:pt>
                <c:pt idx="9">
                  <c:v>34.299999999999997</c:v>
                </c:pt>
                <c:pt idx="10">
                  <c:v>23.6</c:v>
                </c:pt>
                <c:pt idx="11">
                  <c:v>22.5</c:v>
                </c:pt>
                <c:pt idx="12">
                  <c:v>32.200000000000003</c:v>
                </c:pt>
                <c:pt idx="13">
                  <c:v>21.4</c:v>
                </c:pt>
                <c:pt idx="14">
                  <c:v>20.100000000000001</c:v>
                </c:pt>
                <c:pt idx="15">
                  <c:v>23.7</c:v>
                </c:pt>
                <c:pt idx="16">
                  <c:v>20.399999999999999</c:v>
                </c:pt>
                <c:pt idx="17">
                  <c:v>25.7</c:v>
                </c:pt>
                <c:pt idx="18">
                  <c:v>17.3</c:v>
                </c:pt>
                <c:pt idx="19">
                  <c:v>8.4</c:v>
                </c:pt>
                <c:pt idx="20">
                  <c:v>22.4</c:v>
                </c:pt>
                <c:pt idx="21">
                  <c:v>12.8</c:v>
                </c:pt>
                <c:pt idx="22">
                  <c:v>11.4</c:v>
                </c:pt>
                <c:pt idx="23">
                  <c:v>14.3</c:v>
                </c:pt>
                <c:pt idx="24">
                  <c:v>9</c:v>
                </c:pt>
                <c:pt idx="25">
                  <c:v>4.3</c:v>
                </c:pt>
                <c:pt idx="26">
                  <c:v>1.8</c:v>
                </c:pt>
                <c:pt idx="27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6D0-479D-B589-386C2FFA3AEE}"/>
            </c:ext>
          </c:extLst>
        </c:ser>
        <c:ser>
          <c:idx val="2"/>
          <c:order val="2"/>
          <c:tx>
            <c:strRef>
              <c:f>[1]Cop_EuSilc!$D$13</c:f>
              <c:strCache>
                <c:ptCount val="1"/>
                <c:pt idx="0">
                  <c:v>totale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[1]Cop_EuSilc!$A$14:$A$41</c:f>
              <c:strCache>
                <c:ptCount val="28"/>
                <c:pt idx="0">
                  <c:v>Denmark</c:v>
                </c:pt>
                <c:pt idx="1">
                  <c:v>Netherlands</c:v>
                </c:pt>
                <c:pt idx="2">
                  <c:v>France</c:v>
                </c:pt>
                <c:pt idx="3">
                  <c:v>Luxembourg</c:v>
                </c:pt>
                <c:pt idx="4">
                  <c:v>Sweden</c:v>
                </c:pt>
                <c:pt idx="5">
                  <c:v>Belgium</c:v>
                </c:pt>
                <c:pt idx="6">
                  <c:v>Portugal</c:v>
                </c:pt>
                <c:pt idx="7">
                  <c:v>Slovenia</c:v>
                </c:pt>
                <c:pt idx="8">
                  <c:v>Spain</c:v>
                </c:pt>
                <c:pt idx="9">
                  <c:v>Finland</c:v>
                </c:pt>
                <c:pt idx="10">
                  <c:v>Malta</c:v>
                </c:pt>
                <c:pt idx="11">
                  <c:v>UE - 27 Paesi</c:v>
                </c:pt>
                <c:pt idx="12">
                  <c:v>Latvia</c:v>
                </c:pt>
                <c:pt idx="13">
                  <c:v>Estonia</c:v>
                </c:pt>
                <c:pt idx="14">
                  <c:v>Italy</c:v>
                </c:pt>
                <c:pt idx="15">
                  <c:v>Cyprus</c:v>
                </c:pt>
                <c:pt idx="16">
                  <c:v>Greece</c:v>
                </c:pt>
                <c:pt idx="17">
                  <c:v>Croatia</c:v>
                </c:pt>
                <c:pt idx="18">
                  <c:v>Germany</c:v>
                </c:pt>
                <c:pt idx="19">
                  <c:v>Austria</c:v>
                </c:pt>
                <c:pt idx="20">
                  <c:v>Lithuania</c:v>
                </c:pt>
                <c:pt idx="21">
                  <c:v>Ireland</c:v>
                </c:pt>
                <c:pt idx="22">
                  <c:v>Bulgaria</c:v>
                </c:pt>
                <c:pt idx="23">
                  <c:v>Poland</c:v>
                </c:pt>
                <c:pt idx="24">
                  <c:v>Hungary</c:v>
                </c:pt>
                <c:pt idx="25">
                  <c:v>Romania</c:v>
                </c:pt>
                <c:pt idx="26">
                  <c:v>Czechia</c:v>
                </c:pt>
                <c:pt idx="27">
                  <c:v>Slovakia</c:v>
                </c:pt>
              </c:strCache>
            </c:strRef>
          </c:cat>
          <c:val>
            <c:numRef>
              <c:f>[1]Cop_EuSilc!$D$14:$D$41</c:f>
              <c:numCache>
                <c:formatCode>General</c:formatCode>
                <c:ptCount val="28"/>
                <c:pt idx="0">
                  <c:v>74.7</c:v>
                </c:pt>
                <c:pt idx="1">
                  <c:v>72.3</c:v>
                </c:pt>
                <c:pt idx="2">
                  <c:v>56.2</c:v>
                </c:pt>
                <c:pt idx="3">
                  <c:v>54.7</c:v>
                </c:pt>
                <c:pt idx="4">
                  <c:v>54.400000000000006</c:v>
                </c:pt>
                <c:pt idx="5">
                  <c:v>52.699999999999996</c:v>
                </c:pt>
                <c:pt idx="6">
                  <c:v>52.5</c:v>
                </c:pt>
                <c:pt idx="7">
                  <c:v>52.300000000000004</c:v>
                </c:pt>
                <c:pt idx="8">
                  <c:v>48.599999999999994</c:v>
                </c:pt>
                <c:pt idx="9">
                  <c:v>43.599999999999994</c:v>
                </c:pt>
                <c:pt idx="10">
                  <c:v>43.1</c:v>
                </c:pt>
                <c:pt idx="11">
                  <c:v>35.9</c:v>
                </c:pt>
                <c:pt idx="12">
                  <c:v>34.5</c:v>
                </c:pt>
                <c:pt idx="13">
                  <c:v>33.700000000000003</c:v>
                </c:pt>
                <c:pt idx="14">
                  <c:v>30.900000000000002</c:v>
                </c:pt>
                <c:pt idx="15">
                  <c:v>29.5</c:v>
                </c:pt>
                <c:pt idx="16">
                  <c:v>29.099999999999998</c:v>
                </c:pt>
                <c:pt idx="17">
                  <c:v>27.5</c:v>
                </c:pt>
                <c:pt idx="18">
                  <c:v>23.9</c:v>
                </c:pt>
                <c:pt idx="19">
                  <c:v>23</c:v>
                </c:pt>
                <c:pt idx="20">
                  <c:v>22.799999999999997</c:v>
                </c:pt>
                <c:pt idx="21">
                  <c:v>20.6</c:v>
                </c:pt>
                <c:pt idx="22">
                  <c:v>17.399999999999999</c:v>
                </c:pt>
                <c:pt idx="23">
                  <c:v>15.9</c:v>
                </c:pt>
                <c:pt idx="24">
                  <c:v>12.9</c:v>
                </c:pt>
                <c:pt idx="25">
                  <c:v>12.3</c:v>
                </c:pt>
                <c:pt idx="26">
                  <c:v>6.8</c:v>
                </c:pt>
                <c:pt idx="27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D0-479D-B589-386C2FFA3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overlap val="100"/>
        <c:axId val="243032576"/>
        <c:axId val="242909760"/>
      </c:barChart>
      <c:catAx>
        <c:axId val="2430325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242909760"/>
        <c:crosses val="autoZero"/>
        <c:auto val="1"/>
        <c:lblAlgn val="ctr"/>
        <c:lblOffset val="100"/>
        <c:noMultiLvlLbl val="0"/>
      </c:catAx>
      <c:valAx>
        <c:axId val="242909760"/>
        <c:scaling>
          <c:orientation val="minMax"/>
          <c:max val="8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24303257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579444318595481"/>
          <c:y val="0.65609608781389195"/>
          <c:w val="0.28122848123591948"/>
          <c:h val="0.10812306079953667"/>
        </c:manualLayout>
      </c:layout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067409256769723E-2"/>
          <c:y val="2.9291877796234187E-2"/>
          <c:w val="0.9305596145656766"/>
          <c:h val="0.695918602717935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figB4!$B$25</c:f>
              <c:strCache>
                <c:ptCount val="1"/>
                <c:pt idx="0">
                  <c:v>Quota bambini con meno di 3 anni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67-4A97-A4A2-60338D687BE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2C4-4F9F-93B1-876E70D46B25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/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2C4-4F9F-93B1-876E70D46B2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B40-4567-BBF9-F1BB2DEEC2D4}"/>
              </c:ext>
            </c:extLst>
          </c:dPt>
          <c:dPt>
            <c:idx val="11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EE14-45E2-B97A-80C421BBB84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34E-477E-BBA4-4C11E932E578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34E-477E-BBA4-4C11E932E57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F6D-4386-BC66-9AAD6AAC6C1E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34E-477E-BBA4-4C11E932E5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figB4!$A$26:$A$46</c:f>
              <c:strCache>
                <c:ptCount val="21"/>
                <c:pt idx="0">
                  <c:v>Calabria</c:v>
                </c:pt>
                <c:pt idx="1">
                  <c:v>Campania</c:v>
                </c:pt>
                <c:pt idx="2">
                  <c:v>Basilicata</c:v>
                </c:pt>
                <c:pt idx="3">
                  <c:v>Molise</c:v>
                </c:pt>
                <c:pt idx="4">
                  <c:v>Puglia</c:v>
                </c:pt>
                <c:pt idx="5">
                  <c:v>Sicilia</c:v>
                </c:pt>
                <c:pt idx="6">
                  <c:v>Abruzzo</c:v>
                </c:pt>
                <c:pt idx="7">
                  <c:v>Sardegna</c:v>
                </c:pt>
                <c:pt idx="8">
                  <c:v>Umbria</c:v>
                </c:pt>
                <c:pt idx="9">
                  <c:v>ITALIA</c:v>
                </c:pt>
                <c:pt idx="10">
                  <c:v>Marche</c:v>
                </c:pt>
                <c:pt idx="11">
                  <c:v>Piemonte</c:v>
                </c:pt>
                <c:pt idx="12">
                  <c:v>Veneto</c:v>
                </c:pt>
                <c:pt idx="13">
                  <c:v>Liguria</c:v>
                </c:pt>
                <c:pt idx="14">
                  <c:v>Friuli V.G.</c:v>
                </c:pt>
                <c:pt idx="15">
                  <c:v>Lombardia</c:v>
                </c:pt>
                <c:pt idx="16">
                  <c:v>Lazio</c:v>
                </c:pt>
                <c:pt idx="17">
                  <c:v>Toscana</c:v>
                </c:pt>
                <c:pt idx="18">
                  <c:v>Emilia Romagna</c:v>
                </c:pt>
                <c:pt idx="19">
                  <c:v>Valle d'Aosta</c:v>
                </c:pt>
                <c:pt idx="20">
                  <c:v>Trentino A.A.</c:v>
                </c:pt>
              </c:strCache>
            </c:strRef>
          </c:cat>
          <c:val>
            <c:numRef>
              <c:f>figB4!$B$26:$B$46</c:f>
              <c:numCache>
                <c:formatCode>0.0</c:formatCode>
                <c:ptCount val="21"/>
                <c:pt idx="0">
                  <c:v>8.5735108990922946</c:v>
                </c:pt>
                <c:pt idx="1">
                  <c:v>7.192530137272664</c:v>
                </c:pt>
                <c:pt idx="2">
                  <c:v>7.0623458964424097</c:v>
                </c:pt>
                <c:pt idx="3">
                  <c:v>7.0525956284153004</c:v>
                </c:pt>
                <c:pt idx="4">
                  <c:v>6.5120009165377786</c:v>
                </c:pt>
                <c:pt idx="5">
                  <c:v>6.3997546979718782</c:v>
                </c:pt>
                <c:pt idx="6">
                  <c:v>5.7968940098761896</c:v>
                </c:pt>
                <c:pt idx="7">
                  <c:v>5.0524109014675052</c:v>
                </c:pt>
                <c:pt idx="8">
                  <c:v>4.9451791567763079</c:v>
                </c:pt>
                <c:pt idx="9">
                  <c:v>4.4870391163831593</c:v>
                </c:pt>
                <c:pt idx="10">
                  <c:v>4.2044973803247743</c:v>
                </c:pt>
                <c:pt idx="11">
                  <c:v>4.1184085415449472</c:v>
                </c:pt>
                <c:pt idx="12">
                  <c:v>4.0534568233349981</c:v>
                </c:pt>
                <c:pt idx="13">
                  <c:v>4.025499606045412</c:v>
                </c:pt>
                <c:pt idx="14">
                  <c:v>3.5255186457935599</c:v>
                </c:pt>
                <c:pt idx="15">
                  <c:v>3.0300275457049608</c:v>
                </c:pt>
                <c:pt idx="16">
                  <c:v>2.898098285595359</c:v>
                </c:pt>
                <c:pt idx="17">
                  <c:v>2.7850949401821974</c:v>
                </c:pt>
                <c:pt idx="18">
                  <c:v>2.1409972032018514</c:v>
                </c:pt>
                <c:pt idx="19">
                  <c:v>1.5019762845849802</c:v>
                </c:pt>
                <c:pt idx="20">
                  <c:v>1.0542592071970762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C4-4F9F-93B1-876E70D46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3593856"/>
        <c:axId val="192932672"/>
      </c:barChart>
      <c:catAx>
        <c:axId val="1935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293267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293267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935938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72434607645875"/>
          <c:y val="7.0921985815602842E-2"/>
          <c:w val="0.84793405670817801"/>
          <c:h val="0.68042311931552357"/>
        </c:manualLayout>
      </c:layout>
      <c:lineChart>
        <c:grouping val="standard"/>
        <c:varyColors val="0"/>
        <c:ser>
          <c:idx val="0"/>
          <c:order val="0"/>
          <c:tx>
            <c:strRef>
              <c:f>figB5!$B$29</c:f>
              <c:strCache>
                <c:ptCount val="1"/>
                <c:pt idx="0">
                  <c:v>iscritti totali</c:v>
                </c:pt>
              </c:strCache>
            </c:strRef>
          </c:tx>
          <c:spPr>
            <a:ln>
              <a:solidFill>
                <a:srgbClr val="C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figB5!$A$30:$A$52</c:f>
              <c:strCache>
                <c:ptCount val="23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</c:strCache>
            </c:strRef>
          </c:cat>
          <c:val>
            <c:numRef>
              <c:f>figB5!$B$30:$B$52</c:f>
              <c:numCache>
                <c:formatCode>#,##0</c:formatCode>
                <c:ptCount val="23"/>
                <c:pt idx="0">
                  <c:v>100404</c:v>
                </c:pt>
                <c:pt idx="1">
                  <c:v>102158</c:v>
                </c:pt>
                <c:pt idx="2">
                  <c:v>104301</c:v>
                </c:pt>
                <c:pt idx="3">
                  <c:v>105881</c:v>
                </c:pt>
                <c:pt idx="4">
                  <c:v>104790</c:v>
                </c:pt>
                <c:pt idx="5">
                  <c:v>108600</c:v>
                </c:pt>
                <c:pt idx="6">
                  <c:v>108806</c:v>
                </c:pt>
                <c:pt idx="7">
                  <c:v>110639</c:v>
                </c:pt>
                <c:pt idx="8">
                  <c:v>111758</c:v>
                </c:pt>
                <c:pt idx="9">
                  <c:v>113796</c:v>
                </c:pt>
                <c:pt idx="10">
                  <c:v>115009</c:v>
                </c:pt>
                <c:pt idx="11">
                  <c:v>115919</c:v>
                </c:pt>
                <c:pt idx="12">
                  <c:v>116243</c:v>
                </c:pt>
                <c:pt idx="13">
                  <c:v>114915</c:v>
                </c:pt>
                <c:pt idx="14">
                  <c:v>113226</c:v>
                </c:pt>
                <c:pt idx="15">
                  <c:v>111087</c:v>
                </c:pt>
                <c:pt idx="16">
                  <c:v>108526</c:v>
                </c:pt>
                <c:pt idx="17">
                  <c:v>105302</c:v>
                </c:pt>
                <c:pt idx="18">
                  <c:v>102111</c:v>
                </c:pt>
                <c:pt idx="19">
                  <c:v>98799</c:v>
                </c:pt>
                <c:pt idx="20">
                  <c:v>92675</c:v>
                </c:pt>
                <c:pt idx="21">
                  <c:v>91327</c:v>
                </c:pt>
                <c:pt idx="22">
                  <c:v>89061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83A-989C-BD795E48B2AE}"/>
            </c:ext>
          </c:extLst>
        </c:ser>
        <c:ser>
          <c:idx val="1"/>
          <c:order val="1"/>
          <c:tx>
            <c:strRef>
              <c:f>figB5!$C$29</c:f>
              <c:strCache>
                <c:ptCount val="1"/>
                <c:pt idx="0">
                  <c:v>iscritti con cittadinanza italiana</c:v>
                </c:pt>
              </c:strCache>
            </c:strRef>
          </c:tx>
          <c:spPr>
            <a:ln>
              <a:solidFill>
                <a:srgbClr val="FFC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8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figB5!$A$30:$A$52</c:f>
              <c:strCache>
                <c:ptCount val="23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</c:strCache>
            </c:strRef>
          </c:cat>
          <c:val>
            <c:numRef>
              <c:f>figB5!$C$30:$C$52</c:f>
              <c:numCache>
                <c:formatCode>#,##0</c:formatCode>
                <c:ptCount val="23"/>
                <c:pt idx="0">
                  <c:v>96864</c:v>
                </c:pt>
                <c:pt idx="1">
                  <c:v>98015</c:v>
                </c:pt>
                <c:pt idx="2">
                  <c:v>98720</c:v>
                </c:pt>
                <c:pt idx="3">
                  <c:v>98973</c:v>
                </c:pt>
                <c:pt idx="4">
                  <c:v>97507</c:v>
                </c:pt>
                <c:pt idx="5">
                  <c:v>99752</c:v>
                </c:pt>
                <c:pt idx="6">
                  <c:v>99083</c:v>
                </c:pt>
                <c:pt idx="7">
                  <c:v>99501</c:v>
                </c:pt>
                <c:pt idx="8">
                  <c:v>99038</c:v>
                </c:pt>
                <c:pt idx="9">
                  <c:v>99842</c:v>
                </c:pt>
                <c:pt idx="10">
                  <c:v>100110</c:v>
                </c:pt>
                <c:pt idx="11">
                  <c:v>99740</c:v>
                </c:pt>
                <c:pt idx="12">
                  <c:v>99454</c:v>
                </c:pt>
                <c:pt idx="13">
                  <c:v>98149</c:v>
                </c:pt>
                <c:pt idx="14">
                  <c:v>96388</c:v>
                </c:pt>
                <c:pt idx="15">
                  <c:v>94813</c:v>
                </c:pt>
                <c:pt idx="16">
                  <c:v>92808</c:v>
                </c:pt>
                <c:pt idx="17">
                  <c:v>89470</c:v>
                </c:pt>
                <c:pt idx="18">
                  <c:v>86478</c:v>
                </c:pt>
                <c:pt idx="19">
                  <c:v>83143</c:v>
                </c:pt>
                <c:pt idx="20">
                  <c:v>77975</c:v>
                </c:pt>
                <c:pt idx="21">
                  <c:v>76814</c:v>
                </c:pt>
                <c:pt idx="22">
                  <c:v>74315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83A-989C-BD795E48B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094144"/>
        <c:axId val="192934400"/>
      </c:lineChart>
      <c:catAx>
        <c:axId val="1930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293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934400"/>
        <c:scaling>
          <c:orientation val="minMax"/>
          <c:min val="5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3094144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9.903121636167922E-2"/>
          <c:y val="0.90436241610738255"/>
          <c:w val="0.79440258342303549"/>
          <c:h val="8.881430446194225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955944340527849E-2"/>
          <c:y val="0.17065083661417324"/>
          <c:w val="0.8881417670339562"/>
          <c:h val="0.709479166666666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figB6!$E$4</c:f>
              <c:strCache>
                <c:ptCount val="1"/>
                <c:pt idx="0">
                  <c:v>sedi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figB6!$D$5:$D$13</c:f>
              <c:strCache>
                <c:ptCount val="9"/>
                <c:pt idx="0">
                  <c:v>Alessandria</c:v>
                </c:pt>
                <c:pt idx="1">
                  <c:v>Asti</c:v>
                </c:pt>
                <c:pt idx="2">
                  <c:v>Biella</c:v>
                </c:pt>
                <c:pt idx="3">
                  <c:v>Cuneo</c:v>
                </c:pt>
                <c:pt idx="4">
                  <c:v>Novara</c:v>
                </c:pt>
                <c:pt idx="5">
                  <c:v>Torino</c:v>
                </c:pt>
                <c:pt idx="6">
                  <c:v>Verbano 
C.O.</c:v>
                </c:pt>
                <c:pt idx="7">
                  <c:v>Vercelli</c:v>
                </c:pt>
                <c:pt idx="8">
                  <c:v>Piemonte</c:v>
                </c:pt>
              </c:strCache>
            </c:strRef>
          </c:cat>
          <c:val>
            <c:numRef>
              <c:f>figB6!$E$5:$E$13</c:f>
              <c:numCache>
                <c:formatCode>0.0</c:formatCode>
                <c:ptCount val="9"/>
                <c:pt idx="0">
                  <c:v>-1.7751479289940828</c:v>
                </c:pt>
                <c:pt idx="1">
                  <c:v>-1.1111111111111112</c:v>
                </c:pt>
                <c:pt idx="2">
                  <c:v>-3.4883720930232558</c:v>
                </c:pt>
                <c:pt idx="3">
                  <c:v>0</c:v>
                </c:pt>
                <c:pt idx="4">
                  <c:v>-2.2388059701492535</c:v>
                </c:pt>
                <c:pt idx="5">
                  <c:v>-2.7704485488126647</c:v>
                </c:pt>
                <c:pt idx="6">
                  <c:v>-3.6585365853658534</c:v>
                </c:pt>
                <c:pt idx="7">
                  <c:v>-1.3157894736842104</c:v>
                </c:pt>
                <c:pt idx="8">
                  <c:v>-2.0995800839832031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B-4015-9C40-973D1A06F28F}"/>
            </c:ext>
          </c:extLst>
        </c:ser>
        <c:ser>
          <c:idx val="1"/>
          <c:order val="1"/>
          <c:tx>
            <c:strRef>
              <c:f>figB6!$F$4</c:f>
              <c:strCache>
                <c:ptCount val="1"/>
                <c:pt idx="0">
                  <c:v>iscritti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figB6!$D$5:$D$13</c:f>
              <c:strCache>
                <c:ptCount val="9"/>
                <c:pt idx="0">
                  <c:v>Alessandria</c:v>
                </c:pt>
                <c:pt idx="1">
                  <c:v>Asti</c:v>
                </c:pt>
                <c:pt idx="2">
                  <c:v>Biella</c:v>
                </c:pt>
                <c:pt idx="3">
                  <c:v>Cuneo</c:v>
                </c:pt>
                <c:pt idx="4">
                  <c:v>Novara</c:v>
                </c:pt>
                <c:pt idx="5">
                  <c:v>Torino</c:v>
                </c:pt>
                <c:pt idx="6">
                  <c:v>Verbano 
C.O.</c:v>
                </c:pt>
                <c:pt idx="7">
                  <c:v>Vercelli</c:v>
                </c:pt>
                <c:pt idx="8">
                  <c:v>Piemonte</c:v>
                </c:pt>
              </c:strCache>
            </c:strRef>
          </c:cat>
          <c:val>
            <c:numRef>
              <c:f>figB6!$F$5:$F$13</c:f>
              <c:numCache>
                <c:formatCode>0.0</c:formatCode>
                <c:ptCount val="9"/>
                <c:pt idx="0">
                  <c:v>-10.10818120351589</c:v>
                </c:pt>
                <c:pt idx="1">
                  <c:v>-12.412412412412413</c:v>
                </c:pt>
                <c:pt idx="2">
                  <c:v>-13.002296211251435</c:v>
                </c:pt>
                <c:pt idx="3">
                  <c:v>-9.7082365091660208</c:v>
                </c:pt>
                <c:pt idx="4">
                  <c:v>-11.3047363717605</c:v>
                </c:pt>
                <c:pt idx="5">
                  <c:v>-14.223293656772636</c:v>
                </c:pt>
                <c:pt idx="6">
                  <c:v>-17.452415812591507</c:v>
                </c:pt>
                <c:pt idx="7">
                  <c:v>-10.938732579542467</c:v>
                </c:pt>
                <c:pt idx="8">
                  <c:v>-12.780209771719012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B-4015-9C40-973D1A06F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095168"/>
        <c:axId val="192936704"/>
      </c:barChart>
      <c:catAx>
        <c:axId val="1930951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293670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293670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30951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372213262498811"/>
          <c:y val="5.8219734251968518E-2"/>
          <c:w val="0.33554502369668249"/>
          <c:h val="8.66336633663366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figB7!$D$5</c:f>
              <c:strCache>
                <c:ptCount val="1"/>
                <c:pt idx="0">
                  <c:v>val. ass.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figB7!$C$6:$C$15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figB7!$D$6:$D$15</c:f>
              <c:numCache>
                <c:formatCode>#,##0</c:formatCode>
                <c:ptCount val="10"/>
                <c:pt idx="0">
                  <c:v>1272</c:v>
                </c:pt>
                <c:pt idx="1">
                  <c:v>1319</c:v>
                </c:pt>
                <c:pt idx="2">
                  <c:v>1473</c:v>
                </c:pt>
                <c:pt idx="3">
                  <c:v>1763</c:v>
                </c:pt>
                <c:pt idx="4">
                  <c:v>1923</c:v>
                </c:pt>
                <c:pt idx="5">
                  <c:v>2182</c:v>
                </c:pt>
                <c:pt idx="6">
                  <c:v>2295</c:v>
                </c:pt>
                <c:pt idx="7">
                  <c:v>2037</c:v>
                </c:pt>
                <c:pt idx="8">
                  <c:v>2156</c:v>
                </c:pt>
                <c:pt idx="9">
                  <c:v>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3-4445-9633-93BA013D9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27"/>
        <c:axId val="266385423"/>
        <c:axId val="266399983"/>
      </c:barChart>
      <c:lineChart>
        <c:grouping val="standard"/>
        <c:varyColors val="0"/>
        <c:ser>
          <c:idx val="1"/>
          <c:order val="1"/>
          <c:tx>
            <c:strRef>
              <c:f>figB7!$E$5</c:f>
              <c:strCache>
                <c:ptCount val="1"/>
                <c:pt idx="0">
                  <c:v>Inc.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figB7!$C$6:$C$15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figB7!$E$6:$E$15</c:f>
              <c:numCache>
                <c:formatCode>0.0</c:formatCode>
                <c:ptCount val="10"/>
                <c:pt idx="0">
                  <c:v>1.1069051037723534</c:v>
                </c:pt>
                <c:pt idx="1">
                  <c:v>1.1649267836009396</c:v>
                </c:pt>
                <c:pt idx="2">
                  <c:v>1.3259877393394368</c:v>
                </c:pt>
                <c:pt idx="3">
                  <c:v>1.6244955125960598</c:v>
                </c:pt>
                <c:pt idx="4">
                  <c:v>1.8261761410039694</c:v>
                </c:pt>
                <c:pt idx="5">
                  <c:v>2.1368902468881905</c:v>
                </c:pt>
                <c:pt idx="6">
                  <c:v>2.3228980050405368</c:v>
                </c:pt>
                <c:pt idx="7">
                  <c:v>2.1980037766387914</c:v>
                </c:pt>
                <c:pt idx="8">
                  <c:v>2.3607476430847396</c:v>
                </c:pt>
                <c:pt idx="9">
                  <c:v>2.6115293853241939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3-4445-9633-93BA013D9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832351"/>
        <c:axId val="148831935"/>
      </c:lineChart>
      <c:catAx>
        <c:axId val="26638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266399983"/>
        <c:crosses val="autoZero"/>
        <c:auto val="1"/>
        <c:lblAlgn val="ctr"/>
        <c:lblOffset val="100"/>
        <c:noMultiLvlLbl val="0"/>
      </c:catAx>
      <c:valAx>
        <c:axId val="26639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266385423"/>
        <c:crosses val="autoZero"/>
        <c:crossBetween val="between"/>
      </c:valAx>
      <c:valAx>
        <c:axId val="148831935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48832351"/>
        <c:crosses val="max"/>
        <c:crossBetween val="between"/>
      </c:valAx>
      <c:catAx>
        <c:axId val="1488323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8319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figB8!$B$6</c:f>
              <c:strCache>
                <c:ptCount val="1"/>
                <c:pt idx="0">
                  <c:v>2018/19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figB8!$C$5:$E$5</c:f>
              <c:strCache>
                <c:ptCount val="3"/>
                <c:pt idx="0">
                  <c:v>3 anni</c:v>
                </c:pt>
                <c:pt idx="1">
                  <c:v>4 anni</c:v>
                </c:pt>
                <c:pt idx="2">
                  <c:v>5 anni</c:v>
                </c:pt>
              </c:strCache>
            </c:strRef>
          </c:cat>
          <c:val>
            <c:numRef>
              <c:f>figB8!$C$6:$E$6</c:f>
              <c:numCache>
                <c:formatCode>0.0</c:formatCode>
                <c:ptCount val="3"/>
                <c:pt idx="0">
                  <c:v>93.424899500548179</c:v>
                </c:pt>
                <c:pt idx="1">
                  <c:v>95.74424522507239</c:v>
                </c:pt>
                <c:pt idx="2">
                  <c:v>96.815812708268069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8-47B5-A6EA-65E3AFA5367B}"/>
            </c:ext>
          </c:extLst>
        </c:ser>
        <c:ser>
          <c:idx val="1"/>
          <c:order val="1"/>
          <c:tx>
            <c:strRef>
              <c:f>figB8!$B$7</c:f>
              <c:strCache>
                <c:ptCount val="1"/>
                <c:pt idx="0">
                  <c:v>2019/20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figB8!$C$5:$E$5</c:f>
              <c:strCache>
                <c:ptCount val="3"/>
                <c:pt idx="0">
                  <c:v>3 anni</c:v>
                </c:pt>
                <c:pt idx="1">
                  <c:v>4 anni</c:v>
                </c:pt>
                <c:pt idx="2">
                  <c:v>5 anni</c:v>
                </c:pt>
              </c:strCache>
            </c:strRef>
          </c:cat>
          <c:val>
            <c:numRef>
              <c:f>figB8!$C$7:$E$7</c:f>
              <c:numCache>
                <c:formatCode>0.0</c:formatCode>
                <c:ptCount val="3"/>
                <c:pt idx="0">
                  <c:v>93.523227155024486</c:v>
                </c:pt>
                <c:pt idx="1">
                  <c:v>95.860871683976484</c:v>
                </c:pt>
                <c:pt idx="2">
                  <c:v>96.319592756209587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08-47B5-A6EA-65E3AFA5367B}"/>
            </c:ext>
          </c:extLst>
        </c:ser>
        <c:ser>
          <c:idx val="2"/>
          <c:order val="2"/>
          <c:tx>
            <c:strRef>
              <c:f>figB8!$B$8</c:f>
              <c:strCache>
                <c:ptCount val="1"/>
                <c:pt idx="0">
                  <c:v>2020/21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figB8!$C$5:$E$5</c:f>
              <c:strCache>
                <c:ptCount val="3"/>
                <c:pt idx="0">
                  <c:v>3 anni</c:v>
                </c:pt>
                <c:pt idx="1">
                  <c:v>4 anni</c:v>
                </c:pt>
                <c:pt idx="2">
                  <c:v>5 anni</c:v>
                </c:pt>
              </c:strCache>
            </c:strRef>
          </c:cat>
          <c:val>
            <c:numRef>
              <c:f>figB8!$C$8:$E$8</c:f>
              <c:numCache>
                <c:formatCode>0.0</c:formatCode>
                <c:ptCount val="3"/>
                <c:pt idx="0">
                  <c:v>88.883546494855267</c:v>
                </c:pt>
                <c:pt idx="1">
                  <c:v>92.04859193815571</c:v>
                </c:pt>
                <c:pt idx="2">
                  <c:v>93.388677435789845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08-47B5-A6EA-65E3AFA5367B}"/>
            </c:ext>
          </c:extLst>
        </c:ser>
        <c:ser>
          <c:idx val="3"/>
          <c:order val="3"/>
          <c:tx>
            <c:strRef>
              <c:f>figB8!$B$9</c:f>
              <c:strCache>
                <c:ptCount val="1"/>
                <c:pt idx="0">
                  <c:v>2021/22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figB8!$C$5:$E$5</c:f>
              <c:strCache>
                <c:ptCount val="3"/>
                <c:pt idx="0">
                  <c:v>3 anni</c:v>
                </c:pt>
                <c:pt idx="1">
                  <c:v>4 anni</c:v>
                </c:pt>
                <c:pt idx="2">
                  <c:v>5 anni</c:v>
                </c:pt>
              </c:strCache>
            </c:strRef>
          </c:cat>
          <c:val>
            <c:numRef>
              <c:f>figB8!$C$9:$E$9</c:f>
              <c:numCache>
                <c:formatCode>0.0</c:formatCode>
                <c:ptCount val="3"/>
                <c:pt idx="0">
                  <c:v>91.667799374745144</c:v>
                </c:pt>
                <c:pt idx="1">
                  <c:v>93.925997116770787</c:v>
                </c:pt>
                <c:pt idx="2">
                  <c:v>95.102870518664531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08-47B5-A6EA-65E3AFA5367B}"/>
            </c:ext>
          </c:extLst>
        </c:ser>
        <c:ser>
          <c:idx val="4"/>
          <c:order val="4"/>
          <c:tx>
            <c:strRef>
              <c:f>figB8!$B$10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figB8!$C$5:$E$5</c:f>
              <c:strCache>
                <c:ptCount val="3"/>
                <c:pt idx="0">
                  <c:v>3 anni</c:v>
                </c:pt>
                <c:pt idx="1">
                  <c:v>4 anni</c:v>
                </c:pt>
                <c:pt idx="2">
                  <c:v>5 anni</c:v>
                </c:pt>
              </c:strCache>
            </c:strRef>
          </c:cat>
          <c:val>
            <c:numRef>
              <c:f>figB8!$C$10:$E$10</c:f>
              <c:numCache>
                <c:formatCode>0.0</c:formatCode>
                <c:ptCount val="3"/>
                <c:pt idx="0">
                  <c:v>93.003985735263271</c:v>
                </c:pt>
                <c:pt idx="1">
                  <c:v>95.173179844491571</c:v>
                </c:pt>
                <c:pt idx="2">
                  <c:v>95.070265447245163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08-47B5-A6EA-65E3AFA53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10"/>
        <c:axId val="237858816"/>
        <c:axId val="36816576"/>
      </c:barChart>
      <c:catAx>
        <c:axId val="2378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6816576"/>
        <c:crosses val="autoZero"/>
        <c:auto val="1"/>
        <c:lblAlgn val="ctr"/>
        <c:lblOffset val="100"/>
        <c:noMultiLvlLbl val="0"/>
      </c:catAx>
      <c:valAx>
        <c:axId val="36816576"/>
        <c:scaling>
          <c:orientation val="minMax"/>
          <c:min val="85"/>
        </c:scaling>
        <c:delete val="1"/>
        <c:axPos val="l"/>
        <c:numFmt formatCode="0.0" sourceLinked="1"/>
        <c:majorTickMark val="none"/>
        <c:minorTickMark val="none"/>
        <c:tickLblPos val="nextTo"/>
        <c:crossAx val="23785881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sform.piemonte.it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</xdr:rowOff>
    </xdr:from>
    <xdr:to>
      <xdr:col>18</xdr:col>
      <xdr:colOff>314325</xdr:colOff>
      <xdr:row>2</xdr:row>
      <xdr:rowOff>19051</xdr:rowOff>
    </xdr:to>
    <xdr:grpSp>
      <xdr:nvGrpSpPr>
        <xdr:cNvPr id="8" name="Gruppo 7"/>
        <xdr:cNvGrpSpPr/>
      </xdr:nvGrpSpPr>
      <xdr:grpSpPr>
        <a:xfrm>
          <a:off x="6486525" y="1"/>
          <a:ext cx="3514725" cy="914400"/>
          <a:chOff x="6869432" y="28575"/>
          <a:chExt cx="3255643" cy="819265"/>
        </a:xfrm>
      </xdr:grpSpPr>
      <xdr:grpSp>
        <xdr:nvGrpSpPr>
          <xdr:cNvPr id="9" name="Gruppo 8"/>
          <xdr:cNvGrpSpPr/>
        </xdr:nvGrpSpPr>
        <xdr:grpSpPr>
          <a:xfrm>
            <a:off x="6869432" y="171450"/>
            <a:ext cx="1845945" cy="581025"/>
            <a:chOff x="6319017" y="137160"/>
            <a:chExt cx="1788663" cy="609600"/>
          </a:xfrm>
        </xdr:grpSpPr>
        <xdr:pic>
          <xdr:nvPicPr>
            <xdr:cNvPr id="11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19017" y="137160"/>
              <a:ext cx="421406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2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63551" y="144780"/>
              <a:ext cx="118164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9" name="Rettangolo 18">
              <a:hlinkClick xmlns:r="http://schemas.openxmlformats.org/officeDocument/2006/relationships" r:id="rId3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  <xdr:pic>
        <xdr:nvPicPr>
          <xdr:cNvPr id="10" name="Immagine 9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15375" y="28575"/>
            <a:ext cx="1409700" cy="819265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133350</xdr:rowOff>
    </xdr:from>
    <xdr:to>
      <xdr:col>9</xdr:col>
      <xdr:colOff>466725</xdr:colOff>
      <xdr:row>18</xdr:row>
      <xdr:rowOff>161925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95249</xdr:rowOff>
    </xdr:from>
    <xdr:to>
      <xdr:col>8</xdr:col>
      <xdr:colOff>403225</xdr:colOff>
      <xdr:row>18</xdr:row>
      <xdr:rowOff>66674</xdr:rowOff>
    </xdr:to>
    <xdr:graphicFrame macro="">
      <xdr:nvGraphicFramePr>
        <xdr:cNvPr id="2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161925</xdr:rowOff>
    </xdr:from>
    <xdr:to>
      <xdr:col>14</xdr:col>
      <xdr:colOff>209550</xdr:colOff>
      <xdr:row>13</xdr:row>
      <xdr:rowOff>169545</xdr:rowOff>
    </xdr:to>
    <xdr:grpSp>
      <xdr:nvGrpSpPr>
        <xdr:cNvPr id="4" name="Gruppo 3"/>
        <xdr:cNvGrpSpPr/>
      </xdr:nvGrpSpPr>
      <xdr:grpSpPr>
        <a:xfrm>
          <a:off x="0" y="619125"/>
          <a:ext cx="8162925" cy="2236470"/>
          <a:chOff x="0" y="285750"/>
          <a:chExt cx="8162925" cy="2579370"/>
        </a:xfrm>
      </xdr:grpSpPr>
      <xdr:graphicFrame macro="">
        <xdr:nvGraphicFramePr>
          <xdr:cNvPr id="2" name="Grafico 1"/>
          <xdr:cNvGraphicFramePr>
            <a:graphicFrameLocks/>
          </xdr:cNvGraphicFramePr>
        </xdr:nvGraphicFramePr>
        <xdr:xfrm>
          <a:off x="0" y="285750"/>
          <a:ext cx="5641975" cy="25793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Grafico 1"/>
          <xdr:cNvGraphicFramePr>
            <a:graphicFrameLocks/>
          </xdr:cNvGraphicFramePr>
        </xdr:nvGraphicFramePr>
        <xdr:xfrm>
          <a:off x="5057775" y="346710"/>
          <a:ext cx="3105150" cy="22250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0.75653</cdr:x>
      <cdr:y>0.80984</cdr:y>
    </cdr:from>
    <cdr:to>
      <cdr:x>0.86619</cdr:x>
      <cdr:y>0.95479</cdr:y>
    </cdr:to>
    <cdr:sp macro="" textlink="">
      <cdr:nvSpPr>
        <cdr:cNvPr id="2" name="Rettangolo 1"/>
        <cdr:cNvSpPr/>
      </cdr:nvSpPr>
      <cdr:spPr bwMode="auto">
        <a:xfrm xmlns:a="http://schemas.openxmlformats.org/drawingml/2006/main">
          <a:off x="4563884" y="1648836"/>
          <a:ext cx="667801" cy="3457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9</xdr:col>
      <xdr:colOff>442384</xdr:colOff>
      <xdr:row>32</xdr:row>
      <xdr:rowOff>38100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98424</xdr:rowOff>
    </xdr:from>
    <xdr:to>
      <xdr:col>12</xdr:col>
      <xdr:colOff>504824</xdr:colOff>
      <xdr:row>21</xdr:row>
      <xdr:rowOff>7619</xdr:rowOff>
    </xdr:to>
    <xdr:graphicFrame macro="">
      <xdr:nvGraphicFramePr>
        <xdr:cNvPr id="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330200</xdr:colOff>
      <xdr:row>24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12</xdr:col>
      <xdr:colOff>228600</xdr:colOff>
      <xdr:row>17</xdr:row>
      <xdr:rowOff>158750</xdr:rowOff>
    </xdr:to>
    <xdr:graphicFrame macro="">
      <xdr:nvGraphicFramePr>
        <xdr:cNvPr id="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226694</xdr:colOff>
      <xdr:row>1</xdr:row>
      <xdr:rowOff>114300</xdr:rowOff>
    </xdr:from>
    <xdr:to>
      <xdr:col>11</xdr:col>
      <xdr:colOff>533399</xdr:colOff>
      <xdr:row>18</xdr:row>
      <xdr:rowOff>95250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l%20mio%20Drive/01_OSSERVATORIO_scuola/Osserv2024_as2022_23/2_Tabelle/B_tab_ServiziEducativi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Nidi e micronidi"/>
      <sheetName val="andamenti"/>
      <sheetName val="Cop_PiemProv"/>
      <sheetName val="Cop_EuSilc"/>
      <sheetName val="Cop_ISTAT"/>
      <sheetName val="Pop"/>
      <sheetName val="popolazione ricostruita"/>
      <sheetName val="% nidi gestione diretta"/>
      <sheetName val="piano triennale"/>
      <sheetName val="1181CartinaNidi"/>
    </sheetNames>
    <sheetDataSet>
      <sheetData sheetId="0"/>
      <sheetData sheetId="1"/>
      <sheetData sheetId="2"/>
      <sheetData sheetId="3"/>
      <sheetData sheetId="4">
        <row r="13">
          <cell r="B13" t="str">
            <v>Da 1 ora fino a 29 ore</v>
          </cell>
          <cell r="C13" t="str">
            <v>30 ore e oltre</v>
          </cell>
          <cell r="D13" t="str">
            <v>totale</v>
          </cell>
        </row>
        <row r="14">
          <cell r="A14" t="str">
            <v>Denmark</v>
          </cell>
          <cell r="B14">
            <v>6.8</v>
          </cell>
          <cell r="C14">
            <v>67.900000000000006</v>
          </cell>
          <cell r="D14">
            <v>74.7</v>
          </cell>
        </row>
        <row r="15">
          <cell r="A15" t="str">
            <v>Netherlands</v>
          </cell>
          <cell r="B15">
            <v>61.3</v>
          </cell>
          <cell r="C15">
            <v>11</v>
          </cell>
          <cell r="D15">
            <v>72.3</v>
          </cell>
        </row>
        <row r="16">
          <cell r="A16" t="str">
            <v>France</v>
          </cell>
          <cell r="B16">
            <v>18.7</v>
          </cell>
          <cell r="C16">
            <v>37.5</v>
          </cell>
          <cell r="D16">
            <v>56.2</v>
          </cell>
        </row>
        <row r="17">
          <cell r="A17" t="str">
            <v>Luxembourg</v>
          </cell>
          <cell r="B17">
            <v>18.2</v>
          </cell>
          <cell r="C17">
            <v>36.5</v>
          </cell>
          <cell r="D17">
            <v>54.7</v>
          </cell>
        </row>
        <row r="18">
          <cell r="A18" t="str">
            <v>Sweden</v>
          </cell>
          <cell r="B18">
            <v>16.3</v>
          </cell>
          <cell r="C18">
            <v>38.1</v>
          </cell>
          <cell r="D18">
            <v>54.400000000000006</v>
          </cell>
        </row>
        <row r="19">
          <cell r="A19" t="str">
            <v>Belgium</v>
          </cell>
          <cell r="B19">
            <v>17.899999999999999</v>
          </cell>
          <cell r="C19">
            <v>34.799999999999997</v>
          </cell>
          <cell r="D19">
            <v>52.699999999999996</v>
          </cell>
        </row>
        <row r="20">
          <cell r="A20" t="str">
            <v>Portugal</v>
          </cell>
          <cell r="B20">
            <v>2.2999999999999998</v>
          </cell>
          <cell r="C20">
            <v>50.2</v>
          </cell>
          <cell r="D20">
            <v>52.5</v>
          </cell>
        </row>
        <row r="21">
          <cell r="A21" t="str">
            <v>Slovenia</v>
          </cell>
          <cell r="B21">
            <v>2.6</v>
          </cell>
          <cell r="C21">
            <v>49.7</v>
          </cell>
          <cell r="D21">
            <v>52.300000000000004</v>
          </cell>
        </row>
        <row r="22">
          <cell r="A22" t="str">
            <v>Spain</v>
          </cell>
          <cell r="B22">
            <v>25.9</v>
          </cell>
          <cell r="C22">
            <v>22.7</v>
          </cell>
          <cell r="D22">
            <v>48.599999999999994</v>
          </cell>
        </row>
        <row r="23">
          <cell r="A23" t="str">
            <v>Finland</v>
          </cell>
          <cell r="B23">
            <v>9.3000000000000007</v>
          </cell>
          <cell r="C23">
            <v>34.299999999999997</v>
          </cell>
          <cell r="D23">
            <v>43.599999999999994</v>
          </cell>
        </row>
        <row r="24">
          <cell r="A24" t="str">
            <v>Malta</v>
          </cell>
          <cell r="B24">
            <v>19.5</v>
          </cell>
          <cell r="C24">
            <v>23.6</v>
          </cell>
          <cell r="D24">
            <v>43.1</v>
          </cell>
        </row>
        <row r="25">
          <cell r="A25" t="str">
            <v>UE - 27 Paesi</v>
          </cell>
          <cell r="B25">
            <v>13.4</v>
          </cell>
          <cell r="C25">
            <v>22.5</v>
          </cell>
          <cell r="D25">
            <v>35.9</v>
          </cell>
        </row>
        <row r="26">
          <cell r="A26" t="str">
            <v>Latvia</v>
          </cell>
          <cell r="B26">
            <v>2.2999999999999998</v>
          </cell>
          <cell r="C26">
            <v>32.200000000000003</v>
          </cell>
          <cell r="D26">
            <v>34.5</v>
          </cell>
        </row>
        <row r="27">
          <cell r="A27" t="str">
            <v>Estonia</v>
          </cell>
          <cell r="B27">
            <v>12.3</v>
          </cell>
          <cell r="C27">
            <v>21.4</v>
          </cell>
          <cell r="D27">
            <v>33.700000000000003</v>
          </cell>
        </row>
        <row r="28">
          <cell r="A28" t="str">
            <v>Italy</v>
          </cell>
          <cell r="B28">
            <v>10.8</v>
          </cell>
          <cell r="C28">
            <v>20.100000000000001</v>
          </cell>
          <cell r="D28">
            <v>30.900000000000002</v>
          </cell>
        </row>
        <row r="29">
          <cell r="A29" t="str">
            <v>Cyprus</v>
          </cell>
          <cell r="B29">
            <v>5.8</v>
          </cell>
          <cell r="C29">
            <v>23.7</v>
          </cell>
          <cell r="D29">
            <v>29.5</v>
          </cell>
        </row>
        <row r="30">
          <cell r="A30" t="str">
            <v>Greece</v>
          </cell>
          <cell r="B30">
            <v>8.6999999999999993</v>
          </cell>
          <cell r="C30">
            <v>20.399999999999999</v>
          </cell>
          <cell r="D30">
            <v>29.099999999999998</v>
          </cell>
        </row>
        <row r="31">
          <cell r="A31" t="str">
            <v>Croatia</v>
          </cell>
          <cell r="B31">
            <v>1.8</v>
          </cell>
          <cell r="C31">
            <v>25.7</v>
          </cell>
          <cell r="D31">
            <v>27.5</v>
          </cell>
        </row>
        <row r="32">
          <cell r="A32" t="str">
            <v>Germany</v>
          </cell>
          <cell r="B32">
            <v>6.6</v>
          </cell>
          <cell r="C32">
            <v>17.3</v>
          </cell>
          <cell r="D32">
            <v>23.9</v>
          </cell>
        </row>
        <row r="33">
          <cell r="A33" t="str">
            <v>Austria</v>
          </cell>
          <cell r="B33">
            <v>14.6</v>
          </cell>
          <cell r="C33">
            <v>8.4</v>
          </cell>
          <cell r="D33">
            <v>23</v>
          </cell>
        </row>
        <row r="34">
          <cell r="A34" t="str">
            <v>Lithuania</v>
          </cell>
          <cell r="B34">
            <v>0.4</v>
          </cell>
          <cell r="C34">
            <v>22.4</v>
          </cell>
          <cell r="D34">
            <v>22.799999999999997</v>
          </cell>
        </row>
        <row r="35">
          <cell r="A35" t="str">
            <v>Ireland</v>
          </cell>
          <cell r="B35">
            <v>7.8</v>
          </cell>
          <cell r="C35">
            <v>12.8</v>
          </cell>
          <cell r="D35">
            <v>20.6</v>
          </cell>
        </row>
        <row r="36">
          <cell r="A36" t="str">
            <v>Bulgaria</v>
          </cell>
          <cell r="B36">
            <v>6</v>
          </cell>
          <cell r="C36">
            <v>11.4</v>
          </cell>
          <cell r="D36">
            <v>17.399999999999999</v>
          </cell>
        </row>
        <row r="37">
          <cell r="A37" t="str">
            <v>Poland</v>
          </cell>
          <cell r="B37">
            <v>1.6</v>
          </cell>
          <cell r="C37">
            <v>14.3</v>
          </cell>
          <cell r="D37">
            <v>15.9</v>
          </cell>
        </row>
        <row r="38">
          <cell r="A38" t="str">
            <v>Hungary</v>
          </cell>
          <cell r="B38">
            <v>3.9</v>
          </cell>
          <cell r="C38">
            <v>9</v>
          </cell>
          <cell r="D38">
            <v>12.9</v>
          </cell>
        </row>
        <row r="39">
          <cell r="A39" t="str">
            <v>Romania</v>
          </cell>
          <cell r="B39">
            <v>8</v>
          </cell>
          <cell r="C39">
            <v>4.3</v>
          </cell>
          <cell r="D39">
            <v>12.3</v>
          </cell>
        </row>
        <row r="40">
          <cell r="A40" t="str">
            <v>Czechia</v>
          </cell>
          <cell r="B40">
            <v>5</v>
          </cell>
          <cell r="C40">
            <v>1.8</v>
          </cell>
          <cell r="D40">
            <v>6.8</v>
          </cell>
        </row>
        <row r="41">
          <cell r="A41" t="str">
            <v>Slovakia</v>
          </cell>
          <cell r="B41">
            <v>0</v>
          </cell>
          <cell r="C41">
            <v>2.4</v>
          </cell>
          <cell r="D41">
            <v>2.4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abSelected="1" workbookViewId="0">
      <selection activeCell="S9" sqref="S9"/>
    </sheetView>
  </sheetViews>
  <sheetFormatPr defaultRowHeight="13.5" x14ac:dyDescent="0.3"/>
  <cols>
    <col min="1" max="1" width="10.83203125" bestFit="1" customWidth="1"/>
  </cols>
  <sheetData>
    <row r="1" spans="1:14" ht="33" customHeight="1" x14ac:dyDescent="0.3">
      <c r="A1" s="7" t="s">
        <v>161</v>
      </c>
      <c r="B1" s="1"/>
      <c r="C1" s="1"/>
      <c r="D1" s="1"/>
    </row>
    <row r="2" spans="1:14" ht="37.5" customHeight="1" x14ac:dyDescent="0.3">
      <c r="A2" s="158" t="s">
        <v>132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4" ht="20.25" x14ac:dyDescent="0.3">
      <c r="A3" s="4"/>
      <c r="B3" s="3"/>
      <c r="C3" s="1"/>
      <c r="D3" s="1"/>
    </row>
    <row r="4" spans="1:14" ht="16.5" x14ac:dyDescent="0.3">
      <c r="A4" s="11" t="s">
        <v>160</v>
      </c>
      <c r="B4" s="11"/>
      <c r="C4" s="8"/>
      <c r="D4" s="8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20.100000000000001" customHeight="1" x14ac:dyDescent="0.4">
      <c r="A5" s="5" t="s">
        <v>0</v>
      </c>
      <c r="B5" s="2" t="str">
        <f>tabB1!A1</f>
        <v>Tab. B.1 Servizi educativi piemontesi e capacità ricettiva, per tipo e provincia a.s. 2022/23</v>
      </c>
      <c r="C5" s="1"/>
      <c r="D5" s="1"/>
    </row>
    <row r="6" spans="1:14" ht="20.100000000000001" customHeight="1" x14ac:dyDescent="0.4">
      <c r="A6" s="5" t="s">
        <v>0</v>
      </c>
      <c r="B6" s="2" t="str">
        <f>figB1!$A$1</f>
        <v>Fig. B.1 Tasso di copertura dei servizi educativi 0-2 nelle aree piemontesi, a.s. 2022/23</v>
      </c>
      <c r="C6" s="1"/>
      <c r="D6" s="1"/>
    </row>
    <row r="7" spans="1:14" ht="20.100000000000001" customHeight="1" x14ac:dyDescent="0.4">
      <c r="A7" s="5" t="s">
        <v>0</v>
      </c>
      <c r="B7" s="2" t="str">
        <f>figB2!A1</f>
        <v>Fig. B.2 Capacità ricettiva per tipo di servizio e gestione in Piemonte, a.s. 2022/23</v>
      </c>
      <c r="C7" s="1"/>
      <c r="D7" s="1"/>
    </row>
    <row r="8" spans="1:14" ht="20.100000000000001" customHeight="1" x14ac:dyDescent="0.4">
      <c r="A8" s="5" t="s">
        <v>0</v>
      </c>
      <c r="B8" s="2" t="str">
        <f>figB3!$A$1</f>
        <v>Fig. B.3 Percentuale di bambini al di sotto dei 3 anni che hanno usufruito dei servizi educativi, per durata dell'orario, nei Paesi europei, anno 2022</v>
      </c>
      <c r="C8" s="1"/>
      <c r="D8" s="1"/>
    </row>
    <row r="9" spans="1:14" ht="15" customHeight="1" x14ac:dyDescent="0.3">
      <c r="A9" s="98" t="s">
        <v>1</v>
      </c>
      <c r="B9" s="98"/>
      <c r="C9" s="9"/>
      <c r="D9" s="9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20.25" customHeight="1" x14ac:dyDescent="0.4">
      <c r="A10" s="5" t="s">
        <v>0</v>
      </c>
      <c r="B10" s="2" t="str">
        <f>tabB2!A1</f>
        <v>Tab. B.2 Scuola dell'infanzia: iscritti, sezioni e sedi per provincia: statali, non statali di cui paritarie e non paritarie, a.s. 2022/23</v>
      </c>
      <c r="C10" s="70"/>
      <c r="D10" s="70"/>
    </row>
    <row r="11" spans="1:14" ht="20.100000000000001" customHeight="1" x14ac:dyDescent="0.4">
      <c r="A11" s="5" t="s">
        <v>0</v>
      </c>
      <c r="B11" s="2" t="str">
        <f>tabB3!A1</f>
        <v>Tab. B.3  Scuola dell'infanzia: numero di iscritti, per provincia e  tipo di gestione, a.s. 2022/23</v>
      </c>
      <c r="C11" s="1"/>
      <c r="D11" s="1"/>
    </row>
    <row r="12" spans="1:14" ht="20.100000000000001" customHeight="1" x14ac:dyDescent="0.4">
      <c r="A12" s="5" t="s">
        <v>0</v>
      </c>
      <c r="B12" s="2" t="str">
        <f>tabB4!A1</f>
        <v>Tab. B.4 Scuola dell'infanzia: numero di sedi per provincia e tipo di gestione, a.s. 2022/23</v>
      </c>
      <c r="C12" s="1"/>
      <c r="D12" s="1"/>
    </row>
    <row r="13" spans="1:14" ht="20.100000000000001" customHeight="1" x14ac:dyDescent="0.4">
      <c r="A13" s="5" t="s">
        <v>0</v>
      </c>
      <c r="B13" s="2" t="str">
        <f>tabB5!A1</f>
        <v>Tab. B.5  Scuola dell'infanzia: iscritti per sesso, provincia e iscritti in anticipo, a.s. 2022/23</v>
      </c>
      <c r="C13" s="1"/>
      <c r="D13" s="1"/>
    </row>
    <row r="14" spans="1:14" ht="20.100000000000001" customHeight="1" x14ac:dyDescent="0.4">
      <c r="A14" s="5" t="s">
        <v>0</v>
      </c>
      <c r="B14" s="6" t="str">
        <f>figB4!$A$1</f>
        <v>Fig.  B.4  Quota di bambini con età inferiore ai tre anni  nella scuola dell'infanzia per regione italiana (ogni 100 iscritti) a.s. 2022/23</v>
      </c>
      <c r="C14" s="1"/>
      <c r="D14" s="1"/>
    </row>
    <row r="15" spans="1:14" ht="20.100000000000001" customHeight="1" x14ac:dyDescent="0.4">
      <c r="A15" s="5" t="s">
        <v>0</v>
      </c>
      <c r="B15" s="2" t="s">
        <v>2</v>
      </c>
      <c r="C15" s="1"/>
      <c r="D15" s="1"/>
    </row>
    <row r="16" spans="1:14" ht="20.100000000000001" customHeight="1" x14ac:dyDescent="0.4">
      <c r="A16" s="5" t="s">
        <v>0</v>
      </c>
      <c r="B16" s="2" t="str">
        <f>figB6!A1</f>
        <v>Fig. B.6 Scuola dell'infanzia: variazioni % del numero di sedi e iscritti tra gli aa.ss 2018/19 e 2022/23 per provincia</v>
      </c>
      <c r="C16" s="1"/>
      <c r="D16" s="1"/>
    </row>
    <row r="17" spans="1:14" ht="20.100000000000001" customHeight="1" x14ac:dyDescent="0.4">
      <c r="A17" s="5" t="s">
        <v>0</v>
      </c>
      <c r="B17" s="2" t="str">
        <f>tabB6!A1</f>
        <v xml:space="preserve">Tab. B.6 Scuola dell'infanzia: iscritti per gestione nel 2022/23 e variazione % con l'a.s. 2018/19 </v>
      </c>
      <c r="C17" s="70"/>
      <c r="D17" s="70"/>
    </row>
    <row r="18" spans="1:14" ht="20.100000000000001" customHeight="1" x14ac:dyDescent="0.4">
      <c r="A18" s="5" t="s">
        <v>0</v>
      </c>
      <c r="B18" s="2" t="str">
        <f>figB7!A1</f>
        <v>Fig. B.7 Scuola dell'infanzia: andamento del numero di bambini con disabilità nell'ultimo decennio(valori assoluti e %)</v>
      </c>
      <c r="C18" s="70"/>
      <c r="D18" s="70"/>
    </row>
    <row r="19" spans="1:14" ht="16.5" x14ac:dyDescent="0.3">
      <c r="A19" s="15" t="s">
        <v>3</v>
      </c>
      <c r="B19" s="15"/>
      <c r="C19" s="10"/>
      <c r="D19" s="10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ht="20.100000000000001" customHeight="1" x14ac:dyDescent="0.4">
      <c r="A20" s="5" t="s">
        <v>0</v>
      </c>
      <c r="B20" s="2" t="str">
        <f>figB8!A1</f>
        <v>Fig. B.8  Tasso di scolarizzazione dei bambini tra i 3 e i 5 anni, nell'ultimo quinquennio</v>
      </c>
      <c r="C20" s="1"/>
      <c r="D20" s="1"/>
    </row>
    <row r="21" spans="1:14" ht="20.100000000000001" customHeight="1" x14ac:dyDescent="0.4">
      <c r="A21" s="5" t="s">
        <v>0</v>
      </c>
      <c r="B21" s="2" t="str">
        <f>tabB7!A1</f>
        <v>Tab. B.7  Scuola dell'Infanzia: presenza del servizio di scuolabus  e mensa, a.s. 2022/23</v>
      </c>
      <c r="C21" s="70"/>
      <c r="D21" s="70"/>
    </row>
    <row r="22" spans="1:14" ht="20.100000000000001" customHeight="1" x14ac:dyDescent="0.4">
      <c r="A22" s="5" t="s">
        <v>0</v>
      </c>
      <c r="B22" s="2" t="str">
        <f>tabB8!A1</f>
        <v>Tab. B.8 Scuola dell'infanzia iscritti per tipo di orario e gestione, a.s. 2022/23</v>
      </c>
      <c r="C22" s="1"/>
      <c r="D22" s="1"/>
    </row>
    <row r="23" spans="1:14" ht="49.5" customHeight="1" x14ac:dyDescent="0.3">
      <c r="A23" s="156" t="s">
        <v>205</v>
      </c>
      <c r="B23" s="1"/>
      <c r="C23" s="1"/>
      <c r="D23" s="1"/>
    </row>
  </sheetData>
  <mergeCells count="1">
    <mergeCell ref="A2:L2"/>
  </mergeCells>
  <hyperlinks>
    <hyperlink ref="A11" location="tabB3!A1" display="→"/>
    <hyperlink ref="A12" location="tabB4!A1" display="→"/>
    <hyperlink ref="A13" location="tabB5!A1" display="→"/>
    <hyperlink ref="A14" location="figB4!A1" display="→"/>
    <hyperlink ref="A15" location="figB5!A1" display="→"/>
    <hyperlink ref="A16" location="figB6!A1" display="→"/>
    <hyperlink ref="A21:A22" location="fig_e4!A1" display="→"/>
    <hyperlink ref="A20" location="figB8!A1" display="→"/>
    <hyperlink ref="A6" location="figB1!A1" display="→"/>
    <hyperlink ref="A7" location="figB2!A1" display="→"/>
    <hyperlink ref="A8" location="figB3!A1" display="→"/>
    <hyperlink ref="A5" location="tabB1!A1" display="→"/>
    <hyperlink ref="A18" location="figB7!A1" display="→"/>
    <hyperlink ref="A21" location="tabB7!A1" display="→"/>
    <hyperlink ref="A22" location="tabB8!A1" display="→"/>
    <hyperlink ref="A17" location="tabB6!A1" display="→"/>
    <hyperlink ref="A10" location="tabB2!A1" display="→"/>
  </hyperlinks>
  <pageMargins left="0.7" right="0.7" top="0.75" bottom="0.75" header="0.3" footer="0.3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46"/>
  <sheetViews>
    <sheetView showGridLines="0" workbookViewId="0"/>
  </sheetViews>
  <sheetFormatPr defaultRowHeight="13.5" x14ac:dyDescent="0.3"/>
  <cols>
    <col min="1" max="1" width="10.6640625" customWidth="1"/>
    <col min="2" max="2" width="18.6640625" customWidth="1"/>
  </cols>
  <sheetData>
    <row r="1" spans="1:1" ht="20.45" customHeight="1" x14ac:dyDescent="0.3">
      <c r="A1" s="38" t="s">
        <v>196</v>
      </c>
    </row>
    <row r="22" spans="1:11" ht="18.600000000000001" customHeight="1" x14ac:dyDescent="0.3">
      <c r="A22" t="s">
        <v>178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x14ac:dyDescent="0.3">
      <c r="A23" t="s">
        <v>202</v>
      </c>
    </row>
    <row r="25" spans="1:11" ht="40.5" x14ac:dyDescent="0.3">
      <c r="A25" s="39"/>
      <c r="B25" s="122" t="s">
        <v>177</v>
      </c>
      <c r="C25" s="37"/>
      <c r="D25" s="37"/>
      <c r="E25" s="37"/>
      <c r="F25" s="37"/>
      <c r="G25" s="37"/>
      <c r="H25" s="37"/>
      <c r="I25" s="37"/>
      <c r="J25" s="37"/>
      <c r="K25" s="37"/>
    </row>
    <row r="26" spans="1:11" x14ac:dyDescent="0.3">
      <c r="A26" s="39" t="s">
        <v>59</v>
      </c>
      <c r="B26" s="40">
        <v>8.5735108990922946</v>
      </c>
      <c r="C26" s="37"/>
      <c r="D26" s="37"/>
      <c r="E26" s="37"/>
      <c r="F26" s="37"/>
      <c r="G26" s="37"/>
      <c r="H26" s="37"/>
      <c r="I26" s="37"/>
      <c r="J26" s="37"/>
      <c r="K26" s="37"/>
    </row>
    <row r="27" spans="1:11" x14ac:dyDescent="0.3">
      <c r="A27" s="39" t="s">
        <v>61</v>
      </c>
      <c r="B27" s="40">
        <v>7.192530137272664</v>
      </c>
      <c r="C27" s="37"/>
      <c r="D27" s="37"/>
      <c r="E27" s="37"/>
      <c r="F27" s="37"/>
      <c r="G27" s="37"/>
      <c r="H27" s="37"/>
      <c r="I27" s="37"/>
      <c r="J27" s="37"/>
      <c r="K27" s="37"/>
    </row>
    <row r="28" spans="1:11" x14ac:dyDescent="0.3">
      <c r="A28" s="39" t="s">
        <v>60</v>
      </c>
      <c r="B28" s="40">
        <v>7.0623458964424097</v>
      </c>
      <c r="C28" s="37"/>
      <c r="D28" s="37"/>
      <c r="E28" s="37"/>
      <c r="F28" s="37"/>
      <c r="G28" s="37"/>
      <c r="H28" s="37"/>
      <c r="I28" s="37"/>
      <c r="J28" s="37"/>
      <c r="K28" s="37"/>
    </row>
    <row r="29" spans="1:11" x14ac:dyDescent="0.3">
      <c r="A29" s="39" t="s">
        <v>62</v>
      </c>
      <c r="B29" s="40">
        <v>7.0525956284153004</v>
      </c>
      <c r="C29" s="37"/>
      <c r="D29" s="37"/>
      <c r="E29" s="37"/>
      <c r="F29" s="37"/>
      <c r="G29" s="37"/>
      <c r="H29" s="37"/>
      <c r="I29" s="37"/>
      <c r="J29" s="37"/>
      <c r="K29" s="37"/>
    </row>
    <row r="30" spans="1:11" x14ac:dyDescent="0.3">
      <c r="A30" s="39" t="s">
        <v>63</v>
      </c>
      <c r="B30" s="40">
        <v>6.5120009165377786</v>
      </c>
      <c r="C30" s="37"/>
      <c r="D30" s="37"/>
      <c r="E30" s="37"/>
      <c r="F30" s="37"/>
      <c r="G30" s="37"/>
      <c r="H30" s="37"/>
      <c r="I30" s="37"/>
      <c r="J30" s="37"/>
      <c r="K30" s="37"/>
    </row>
    <row r="31" spans="1:11" x14ac:dyDescent="0.3">
      <c r="A31" s="39" t="s">
        <v>64</v>
      </c>
      <c r="B31" s="40">
        <v>6.3997546979718782</v>
      </c>
      <c r="C31" s="37"/>
      <c r="D31" s="37"/>
      <c r="E31" s="37"/>
      <c r="F31" s="37"/>
      <c r="G31" s="37"/>
      <c r="H31" s="37"/>
      <c r="I31" s="37"/>
      <c r="J31" s="37"/>
      <c r="K31" s="37"/>
    </row>
    <row r="32" spans="1:11" x14ac:dyDescent="0.3">
      <c r="A32" s="39" t="s">
        <v>65</v>
      </c>
      <c r="B32" s="40">
        <v>5.7968940098761896</v>
      </c>
      <c r="C32" s="37"/>
      <c r="D32" s="37"/>
      <c r="E32" s="37"/>
      <c r="F32" s="37"/>
      <c r="G32" s="37"/>
      <c r="H32" s="37"/>
      <c r="I32" s="37"/>
      <c r="J32" s="37"/>
      <c r="K32" s="37"/>
    </row>
    <row r="33" spans="1:2" x14ac:dyDescent="0.3">
      <c r="A33" s="39" t="s">
        <v>66</v>
      </c>
      <c r="B33" s="40">
        <v>5.0524109014675052</v>
      </c>
    </row>
    <row r="34" spans="1:2" x14ac:dyDescent="0.3">
      <c r="A34" s="39" t="s">
        <v>67</v>
      </c>
      <c r="B34" s="40">
        <v>4.9451791567763079</v>
      </c>
    </row>
    <row r="35" spans="1:2" x14ac:dyDescent="0.3">
      <c r="A35" s="39" t="s">
        <v>176</v>
      </c>
      <c r="B35" s="40">
        <v>4.4870391163831593</v>
      </c>
    </row>
    <row r="36" spans="1:2" x14ac:dyDescent="0.3">
      <c r="A36" s="39" t="s">
        <v>69</v>
      </c>
      <c r="B36" s="40">
        <v>4.2044973803247743</v>
      </c>
    </row>
    <row r="37" spans="1:2" x14ac:dyDescent="0.3">
      <c r="A37" s="39" t="s">
        <v>18</v>
      </c>
      <c r="B37" s="40">
        <v>4.1184085415449472</v>
      </c>
    </row>
    <row r="38" spans="1:2" x14ac:dyDescent="0.3">
      <c r="A38" s="39" t="s">
        <v>68</v>
      </c>
      <c r="B38" s="40">
        <v>4.0534568233349981</v>
      </c>
    </row>
    <row r="39" spans="1:2" x14ac:dyDescent="0.3">
      <c r="A39" s="39" t="s">
        <v>71</v>
      </c>
      <c r="B39" s="40">
        <v>4.025499606045412</v>
      </c>
    </row>
    <row r="40" spans="1:2" x14ac:dyDescent="0.3">
      <c r="A40" s="39" t="s">
        <v>70</v>
      </c>
      <c r="B40" s="40">
        <v>3.5255186457935599</v>
      </c>
    </row>
    <row r="41" spans="1:2" x14ac:dyDescent="0.3">
      <c r="A41" s="39" t="s">
        <v>72</v>
      </c>
      <c r="B41" s="40">
        <v>3.0300275457049608</v>
      </c>
    </row>
    <row r="42" spans="1:2" x14ac:dyDescent="0.3">
      <c r="A42" s="39" t="s">
        <v>73</v>
      </c>
      <c r="B42" s="40">
        <v>2.898098285595359</v>
      </c>
    </row>
    <row r="43" spans="1:2" x14ac:dyDescent="0.3">
      <c r="A43" s="39" t="s">
        <v>74</v>
      </c>
      <c r="B43" s="40">
        <v>2.7850949401821974</v>
      </c>
    </row>
    <row r="44" spans="1:2" x14ac:dyDescent="0.3">
      <c r="A44" s="39" t="s">
        <v>151</v>
      </c>
      <c r="B44" s="40">
        <v>2.1409972032018514</v>
      </c>
    </row>
    <row r="45" spans="1:2" x14ac:dyDescent="0.3">
      <c r="A45" s="39" t="s">
        <v>76</v>
      </c>
      <c r="B45" s="40">
        <v>1.5019762845849802</v>
      </c>
    </row>
    <row r="46" spans="1:2" x14ac:dyDescent="0.3">
      <c r="A46" s="39" t="s">
        <v>75</v>
      </c>
      <c r="B46" s="40">
        <v>1.0542592071970762</v>
      </c>
    </row>
  </sheetData>
  <sortState ref="A26:B46">
    <sortCondition descending="1" ref="B26"/>
  </sortState>
  <pageMargins left="0.7" right="0.7" top="0.75" bottom="0.75" header="0.3" footer="0.3"/>
  <pageSetup paperSize="9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52"/>
  <sheetViews>
    <sheetView showGridLines="0" workbookViewId="0"/>
  </sheetViews>
  <sheetFormatPr defaultRowHeight="13.5" x14ac:dyDescent="0.3"/>
  <sheetData>
    <row r="1" spans="1:1" ht="16.5" x14ac:dyDescent="0.3">
      <c r="A1" s="43" t="s">
        <v>2</v>
      </c>
    </row>
    <row r="23" spans="1:10" ht="14.25" x14ac:dyDescent="0.3">
      <c r="A23" s="44"/>
      <c r="B23" s="41"/>
      <c r="C23" s="41"/>
      <c r="D23" s="41"/>
      <c r="E23" s="41"/>
      <c r="F23" s="41"/>
      <c r="G23" s="41"/>
      <c r="H23" s="41"/>
      <c r="I23" s="41"/>
      <c r="J23" s="41"/>
    </row>
    <row r="24" spans="1:10" ht="14.25" x14ac:dyDescent="0.3">
      <c r="A24" s="44"/>
      <c r="B24" s="41"/>
      <c r="C24" s="41"/>
      <c r="D24" s="41"/>
      <c r="E24" s="41"/>
      <c r="F24" s="41"/>
      <c r="G24" s="41"/>
      <c r="H24" s="41"/>
      <c r="I24" s="41"/>
      <c r="J24" s="41"/>
    </row>
    <row r="25" spans="1:10" ht="14.25" x14ac:dyDescent="0.3">
      <c r="A25" s="44"/>
      <c r="B25" s="70"/>
      <c r="C25" s="70"/>
      <c r="D25" s="70"/>
      <c r="E25" s="70"/>
      <c r="F25" s="70"/>
      <c r="G25" s="70"/>
      <c r="H25" s="70"/>
      <c r="I25" s="70"/>
      <c r="J25" s="70"/>
    </row>
    <row r="26" spans="1:10" x14ac:dyDescent="0.3">
      <c r="A26" s="42" t="s">
        <v>77</v>
      </c>
      <c r="B26" s="41"/>
      <c r="C26" s="41"/>
      <c r="D26" s="41"/>
      <c r="E26" s="41"/>
      <c r="F26" s="41"/>
      <c r="G26" s="41"/>
      <c r="H26" s="41"/>
      <c r="I26" s="41"/>
      <c r="J26" s="41"/>
    </row>
    <row r="27" spans="1:10" ht="27" customHeight="1" x14ac:dyDescent="0.3">
      <c r="A27" s="180" t="s">
        <v>78</v>
      </c>
      <c r="B27" s="180"/>
      <c r="C27" s="180"/>
      <c r="D27" s="180"/>
      <c r="E27" s="180"/>
      <c r="F27" s="180"/>
      <c r="G27" s="180"/>
      <c r="H27" s="180"/>
      <c r="I27" s="180"/>
      <c r="J27" s="180"/>
    </row>
    <row r="28" spans="1:10" ht="27" customHeight="1" x14ac:dyDescent="0.3">
      <c r="A28" s="74"/>
      <c r="B28" s="74"/>
      <c r="C28" s="74"/>
      <c r="D28" s="74"/>
      <c r="E28" s="74"/>
      <c r="F28" s="74"/>
      <c r="G28" s="74"/>
      <c r="H28" s="74"/>
      <c r="I28" s="74"/>
      <c r="J28" s="74"/>
    </row>
    <row r="29" spans="1:10" ht="52.5" customHeight="1" x14ac:dyDescent="0.3">
      <c r="A29" s="45" t="s">
        <v>150</v>
      </c>
      <c r="B29" s="45" t="s">
        <v>157</v>
      </c>
      <c r="C29" s="45" t="s">
        <v>79</v>
      </c>
      <c r="D29" s="45" t="s">
        <v>158</v>
      </c>
      <c r="E29" s="41"/>
      <c r="F29" s="41"/>
      <c r="G29" s="41"/>
      <c r="H29" s="41"/>
      <c r="I29" s="41"/>
      <c r="J29" s="41"/>
    </row>
    <row r="30" spans="1:10" x14ac:dyDescent="0.3">
      <c r="A30" s="47" t="s">
        <v>80</v>
      </c>
      <c r="B30" s="46">
        <v>100404</v>
      </c>
      <c r="C30" s="46">
        <v>96864</v>
      </c>
      <c r="D30" s="46">
        <v>3540</v>
      </c>
      <c r="E30" s="41"/>
      <c r="F30" s="41"/>
      <c r="G30" s="41"/>
      <c r="H30" s="41"/>
      <c r="I30" s="41"/>
      <c r="J30" s="41"/>
    </row>
    <row r="31" spans="1:10" x14ac:dyDescent="0.3">
      <c r="A31" s="47" t="s">
        <v>81</v>
      </c>
      <c r="B31" s="46">
        <v>102158</v>
      </c>
      <c r="C31" s="46">
        <v>98015</v>
      </c>
      <c r="D31" s="46">
        <v>4143</v>
      </c>
      <c r="E31" s="41"/>
      <c r="F31" s="41"/>
      <c r="G31" s="41"/>
      <c r="H31" s="41"/>
      <c r="I31" s="41"/>
      <c r="J31" s="41"/>
    </row>
    <row r="32" spans="1:10" x14ac:dyDescent="0.3">
      <c r="A32" s="47" t="s">
        <v>82</v>
      </c>
      <c r="B32" s="46">
        <v>104301</v>
      </c>
      <c r="C32" s="46">
        <v>98720</v>
      </c>
      <c r="D32" s="46">
        <v>5581</v>
      </c>
      <c r="E32" s="41"/>
      <c r="F32" s="41"/>
      <c r="G32" s="41"/>
      <c r="H32" s="41"/>
      <c r="I32" s="41"/>
      <c r="J32" s="41"/>
    </row>
    <row r="33" spans="1:10" x14ac:dyDescent="0.3">
      <c r="A33" s="47" t="s">
        <v>83</v>
      </c>
      <c r="B33" s="48">
        <v>105881</v>
      </c>
      <c r="C33" s="48">
        <v>98973</v>
      </c>
      <c r="D33" s="48">
        <v>6908</v>
      </c>
      <c r="E33" s="41"/>
      <c r="F33" s="41"/>
      <c r="G33" s="41"/>
      <c r="H33" s="41"/>
      <c r="I33" s="41"/>
      <c r="J33" s="41"/>
    </row>
    <row r="34" spans="1:10" x14ac:dyDescent="0.3">
      <c r="A34" s="47" t="s">
        <v>84</v>
      </c>
      <c r="B34" s="48">
        <v>104790</v>
      </c>
      <c r="C34" s="48">
        <v>97507</v>
      </c>
      <c r="D34" s="48">
        <v>7878</v>
      </c>
      <c r="E34" s="41"/>
      <c r="F34" s="41"/>
      <c r="G34" s="41"/>
      <c r="H34" s="41"/>
      <c r="I34" s="41"/>
      <c r="J34" s="41"/>
    </row>
    <row r="35" spans="1:10" x14ac:dyDescent="0.3">
      <c r="A35" s="47" t="s">
        <v>85</v>
      </c>
      <c r="B35" s="48">
        <v>108600</v>
      </c>
      <c r="C35" s="48">
        <v>99752</v>
      </c>
      <c r="D35" s="48">
        <v>8848</v>
      </c>
    </row>
    <row r="36" spans="1:10" x14ac:dyDescent="0.3">
      <c r="A36" s="47" t="s">
        <v>86</v>
      </c>
      <c r="B36" s="48">
        <v>108806</v>
      </c>
      <c r="C36" s="48">
        <v>99083</v>
      </c>
      <c r="D36" s="48">
        <v>9723</v>
      </c>
    </row>
    <row r="37" spans="1:10" x14ac:dyDescent="0.3">
      <c r="A37" s="47" t="s">
        <v>87</v>
      </c>
      <c r="B37" s="48">
        <v>110639</v>
      </c>
      <c r="C37" s="48">
        <v>99501</v>
      </c>
      <c r="D37" s="48">
        <v>11138</v>
      </c>
    </row>
    <row r="38" spans="1:10" x14ac:dyDescent="0.3">
      <c r="A38" s="47" t="s">
        <v>88</v>
      </c>
      <c r="B38" s="48">
        <v>111758</v>
      </c>
      <c r="C38" s="48">
        <v>99038</v>
      </c>
      <c r="D38" s="48">
        <v>12720</v>
      </c>
    </row>
    <row r="39" spans="1:10" x14ac:dyDescent="0.3">
      <c r="A39" s="47" t="s">
        <v>89</v>
      </c>
      <c r="B39" s="48">
        <v>113796</v>
      </c>
      <c r="C39" s="48">
        <v>99842</v>
      </c>
      <c r="D39" s="48">
        <v>13954</v>
      </c>
    </row>
    <row r="40" spans="1:10" x14ac:dyDescent="0.3">
      <c r="A40" s="47" t="s">
        <v>90</v>
      </c>
      <c r="B40" s="48">
        <v>115009</v>
      </c>
      <c r="C40" s="48">
        <v>100110</v>
      </c>
      <c r="D40" s="48">
        <v>14899</v>
      </c>
    </row>
    <row r="41" spans="1:10" x14ac:dyDescent="0.3">
      <c r="A41" s="47" t="s">
        <v>91</v>
      </c>
      <c r="B41" s="48">
        <v>115919</v>
      </c>
      <c r="C41" s="48">
        <v>99740</v>
      </c>
      <c r="D41" s="48">
        <v>16179</v>
      </c>
    </row>
    <row r="42" spans="1:10" x14ac:dyDescent="0.3">
      <c r="A42" s="47" t="s">
        <v>92</v>
      </c>
      <c r="B42" s="48">
        <v>116243</v>
      </c>
      <c r="C42" s="48">
        <v>99454</v>
      </c>
      <c r="D42" s="48">
        <v>16789</v>
      </c>
    </row>
    <row r="43" spans="1:10" x14ac:dyDescent="0.3">
      <c r="A43" s="47" t="s">
        <v>93</v>
      </c>
      <c r="B43" s="48">
        <v>114915</v>
      </c>
      <c r="C43" s="48">
        <v>98149</v>
      </c>
      <c r="D43" s="48">
        <v>16766</v>
      </c>
    </row>
    <row r="44" spans="1:10" x14ac:dyDescent="0.3">
      <c r="A44" s="47" t="s">
        <v>94</v>
      </c>
      <c r="B44" s="48">
        <v>113226</v>
      </c>
      <c r="C44" s="48">
        <v>96388</v>
      </c>
      <c r="D44" s="48">
        <v>16724</v>
      </c>
    </row>
    <row r="45" spans="1:10" x14ac:dyDescent="0.3">
      <c r="A45" s="47" t="s">
        <v>95</v>
      </c>
      <c r="B45" s="48">
        <v>111087</v>
      </c>
      <c r="C45" s="48">
        <v>94813</v>
      </c>
      <c r="D45" s="48">
        <v>16274</v>
      </c>
    </row>
    <row r="46" spans="1:10" x14ac:dyDescent="0.3">
      <c r="A46" s="47" t="s">
        <v>96</v>
      </c>
      <c r="B46" s="48">
        <v>108526</v>
      </c>
      <c r="C46" s="48">
        <v>92808</v>
      </c>
      <c r="D46" s="48">
        <v>15718</v>
      </c>
    </row>
    <row r="47" spans="1:10" x14ac:dyDescent="0.3">
      <c r="A47" s="47" t="s">
        <v>97</v>
      </c>
      <c r="B47" s="48">
        <v>105302</v>
      </c>
      <c r="C47" s="48">
        <v>89470</v>
      </c>
      <c r="D47" s="48">
        <v>15832</v>
      </c>
    </row>
    <row r="48" spans="1:10" x14ac:dyDescent="0.3">
      <c r="A48" s="47" t="s">
        <v>98</v>
      </c>
      <c r="B48" s="68">
        <v>102111</v>
      </c>
      <c r="C48" s="68">
        <v>86478</v>
      </c>
      <c r="D48" s="68">
        <v>15633</v>
      </c>
    </row>
    <row r="49" spans="1:4" x14ac:dyDescent="0.3">
      <c r="A49" s="47" t="s">
        <v>131</v>
      </c>
      <c r="B49" s="48">
        <v>98799</v>
      </c>
      <c r="C49" s="48">
        <f>B49-D49</f>
        <v>83143</v>
      </c>
      <c r="D49" s="48">
        <v>15656</v>
      </c>
    </row>
    <row r="50" spans="1:4" x14ac:dyDescent="0.3">
      <c r="A50" s="47" t="s">
        <v>137</v>
      </c>
      <c r="B50" s="68">
        <v>92675</v>
      </c>
      <c r="C50" s="68">
        <f>B50-D50</f>
        <v>77975</v>
      </c>
      <c r="D50" s="68">
        <v>14700</v>
      </c>
    </row>
    <row r="51" spans="1:4" x14ac:dyDescent="0.3">
      <c r="A51" s="47" t="s">
        <v>152</v>
      </c>
      <c r="B51" s="81">
        <v>91327</v>
      </c>
      <c r="C51" s="68">
        <f>B51-D51</f>
        <v>76814</v>
      </c>
      <c r="D51" s="68">
        <v>14513</v>
      </c>
    </row>
    <row r="52" spans="1:4" x14ac:dyDescent="0.3">
      <c r="A52" s="47" t="s">
        <v>179</v>
      </c>
      <c r="B52" s="81">
        <v>89061</v>
      </c>
      <c r="C52" s="68">
        <v>74315</v>
      </c>
      <c r="D52" s="68">
        <v>14675</v>
      </c>
    </row>
  </sheetData>
  <mergeCells count="1">
    <mergeCell ref="A27:J27"/>
  </mergeCells>
  <pageMargins left="0.7" right="0.7" top="0.75" bottom="0.75" header="0.3" footer="0.3"/>
  <pageSetup paperSize="9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20"/>
  <sheetViews>
    <sheetView showGridLines="0" zoomScaleNormal="100" workbookViewId="0">
      <selection activeCell="E5" sqref="E5:F13"/>
    </sheetView>
  </sheetViews>
  <sheetFormatPr defaultRowHeight="13.5" x14ac:dyDescent="0.3"/>
  <sheetData>
    <row r="1" spans="1:12" ht="18.75" x14ac:dyDescent="0.3">
      <c r="A1" s="51" t="s">
        <v>195</v>
      </c>
      <c r="B1" s="51"/>
      <c r="C1" s="51"/>
      <c r="D1" s="51"/>
      <c r="E1" s="51"/>
      <c r="F1" s="51"/>
      <c r="G1" s="51"/>
      <c r="H1" s="51"/>
      <c r="I1" s="51"/>
      <c r="J1" s="51"/>
      <c r="K1" s="52"/>
      <c r="L1" s="53"/>
    </row>
    <row r="2" spans="1:12" x14ac:dyDescent="0.3">
      <c r="A2" s="49"/>
      <c r="B2" s="54"/>
      <c r="C2" s="54"/>
      <c r="D2" s="49"/>
      <c r="E2" s="49"/>
      <c r="F2" s="49"/>
      <c r="G2" s="49"/>
      <c r="H2" s="49"/>
      <c r="I2" s="49"/>
      <c r="J2" s="49"/>
      <c r="K2" s="49"/>
      <c r="L2" s="49"/>
    </row>
    <row r="4" spans="1:12" x14ac:dyDescent="0.3">
      <c r="D4" s="55"/>
      <c r="E4" s="56" t="s">
        <v>99</v>
      </c>
      <c r="F4" s="56" t="s">
        <v>100</v>
      </c>
    </row>
    <row r="5" spans="1:12" x14ac:dyDescent="0.3">
      <c r="D5" s="57" t="s">
        <v>10</v>
      </c>
      <c r="E5" s="58">
        <v>-1.7751479289940828</v>
      </c>
      <c r="F5" s="58">
        <v>-10.10818120351589</v>
      </c>
    </row>
    <row r="6" spans="1:12" x14ac:dyDescent="0.3">
      <c r="D6" s="57" t="s">
        <v>11</v>
      </c>
      <c r="E6" s="58">
        <v>-1.1111111111111112</v>
      </c>
      <c r="F6" s="58">
        <v>-12.412412412412413</v>
      </c>
    </row>
    <row r="7" spans="1:12" x14ac:dyDescent="0.3">
      <c r="D7" s="57" t="s">
        <v>12</v>
      </c>
      <c r="E7" s="58">
        <v>-3.4883720930232558</v>
      </c>
      <c r="F7" s="58">
        <v>-13.002296211251435</v>
      </c>
    </row>
    <row r="8" spans="1:12" x14ac:dyDescent="0.3">
      <c r="D8" s="57" t="s">
        <v>13</v>
      </c>
      <c r="E8" s="58">
        <v>0</v>
      </c>
      <c r="F8" s="58">
        <v>-9.7082365091660208</v>
      </c>
    </row>
    <row r="9" spans="1:12" x14ac:dyDescent="0.3">
      <c r="D9" s="56" t="s">
        <v>14</v>
      </c>
      <c r="E9" s="58">
        <v>-2.2388059701492535</v>
      </c>
      <c r="F9" s="58">
        <v>-11.3047363717605</v>
      </c>
    </row>
    <row r="10" spans="1:12" x14ac:dyDescent="0.3">
      <c r="D10" s="57" t="s">
        <v>15</v>
      </c>
      <c r="E10" s="58">
        <v>-2.7704485488126647</v>
      </c>
      <c r="F10" s="58">
        <v>-14.223293656772636</v>
      </c>
    </row>
    <row r="11" spans="1:12" ht="27" x14ac:dyDescent="0.3">
      <c r="D11" s="59" t="s">
        <v>101</v>
      </c>
      <c r="E11" s="58">
        <v>-3.6585365853658534</v>
      </c>
      <c r="F11" s="58">
        <v>-17.452415812591507</v>
      </c>
    </row>
    <row r="12" spans="1:12" x14ac:dyDescent="0.3">
      <c r="D12" s="57" t="s">
        <v>17</v>
      </c>
      <c r="E12" s="58">
        <v>-1.3157894736842104</v>
      </c>
      <c r="F12" s="58">
        <v>-10.938732579542467</v>
      </c>
    </row>
    <row r="13" spans="1:12" x14ac:dyDescent="0.3">
      <c r="D13" s="57" t="s">
        <v>18</v>
      </c>
      <c r="E13" s="58">
        <v>-2.0995800839832031</v>
      </c>
      <c r="F13" s="58">
        <v>-12.780209771719012</v>
      </c>
    </row>
    <row r="18" spans="1:3" x14ac:dyDescent="0.3">
      <c r="B18" s="49"/>
      <c r="C18" s="49"/>
    </row>
    <row r="20" spans="1:3" x14ac:dyDescent="0.3">
      <c r="A20" s="50" t="s">
        <v>77</v>
      </c>
    </row>
  </sheetData>
  <pageMargins left="0.7" right="0.7" top="0.75" bottom="0.75" header="0.3" footer="0.3"/>
  <pageSetup paperSize="9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22"/>
  <sheetViews>
    <sheetView showGridLines="0" zoomScaleNormal="100" workbookViewId="0">
      <selection activeCell="A3" sqref="A3:A4"/>
    </sheetView>
  </sheetViews>
  <sheetFormatPr defaultRowHeight="13.5" x14ac:dyDescent="0.3"/>
  <cols>
    <col min="1" max="1" width="18.6640625" customWidth="1"/>
    <col min="2" max="7" width="15.33203125" customWidth="1"/>
  </cols>
  <sheetData>
    <row r="1" spans="1:12" ht="18.75" x14ac:dyDescent="0.3">
      <c r="A1" s="51" t="s">
        <v>194</v>
      </c>
      <c r="B1" s="51"/>
      <c r="C1" s="51"/>
      <c r="D1" s="51"/>
      <c r="E1" s="51"/>
      <c r="F1" s="51"/>
      <c r="G1" s="51"/>
      <c r="H1" s="51"/>
      <c r="I1" s="51"/>
      <c r="J1" s="51"/>
      <c r="K1" s="120"/>
      <c r="L1" s="53"/>
    </row>
    <row r="2" spans="1:12" x14ac:dyDescent="0.3">
      <c r="A2" s="70"/>
      <c r="B2" s="54"/>
      <c r="C2" s="54"/>
      <c r="D2" s="70"/>
      <c r="E2" s="70"/>
      <c r="F2" s="70"/>
      <c r="G2" s="70"/>
      <c r="H2" s="70"/>
      <c r="I2" s="70"/>
      <c r="J2" s="70"/>
      <c r="K2" s="70"/>
      <c r="L2" s="70"/>
    </row>
    <row r="3" spans="1:12" x14ac:dyDescent="0.3">
      <c r="A3" s="181" t="s">
        <v>187</v>
      </c>
      <c r="B3" s="181" t="s">
        <v>185</v>
      </c>
      <c r="C3" s="181"/>
      <c r="D3" s="181"/>
      <c r="E3" s="181" t="s">
        <v>186</v>
      </c>
      <c r="F3" s="181"/>
      <c r="G3" s="181"/>
    </row>
    <row r="4" spans="1:12" x14ac:dyDescent="0.3">
      <c r="A4" s="181"/>
      <c r="B4" s="124" t="s">
        <v>182</v>
      </c>
      <c r="C4" s="124" t="s">
        <v>183</v>
      </c>
      <c r="D4" s="124" t="s">
        <v>184</v>
      </c>
      <c r="E4" s="124" t="s">
        <v>182</v>
      </c>
      <c r="F4" s="124" t="s">
        <v>183</v>
      </c>
      <c r="G4" s="124" t="s">
        <v>184</v>
      </c>
    </row>
    <row r="5" spans="1:12" x14ac:dyDescent="0.3">
      <c r="A5" s="123" t="s">
        <v>10</v>
      </c>
      <c r="B5" s="125">
        <v>6452</v>
      </c>
      <c r="C5" s="125">
        <v>1499</v>
      </c>
      <c r="D5" s="125">
        <v>26</v>
      </c>
      <c r="E5" s="126">
        <v>-8.0911680911680914</v>
      </c>
      <c r="F5" s="126">
        <v>-18.132168214090662</v>
      </c>
      <c r="G5" s="126">
        <v>13.043478260869565</v>
      </c>
    </row>
    <row r="6" spans="1:12" x14ac:dyDescent="0.3">
      <c r="A6" s="57" t="s">
        <v>11</v>
      </c>
      <c r="B6" s="90">
        <v>3197</v>
      </c>
      <c r="C6" s="90">
        <v>1178</v>
      </c>
      <c r="D6" s="127" t="s">
        <v>138</v>
      </c>
      <c r="E6" s="128">
        <v>-11.733848702374379</v>
      </c>
      <c r="F6" s="128">
        <v>-14.202476329206117</v>
      </c>
      <c r="G6" s="127" t="s">
        <v>138</v>
      </c>
    </row>
    <row r="7" spans="1:12" x14ac:dyDescent="0.3">
      <c r="A7" s="57" t="s">
        <v>12</v>
      </c>
      <c r="B7" s="90">
        <v>2386</v>
      </c>
      <c r="C7" s="90">
        <v>645</v>
      </c>
      <c r="D7" s="127" t="s">
        <v>138</v>
      </c>
      <c r="E7" s="128">
        <v>-13.362381989832969</v>
      </c>
      <c r="F7" s="128">
        <v>-11.643835616438356</v>
      </c>
      <c r="G7" s="127" t="s">
        <v>138</v>
      </c>
    </row>
    <row r="8" spans="1:12" x14ac:dyDescent="0.3">
      <c r="A8" s="57" t="s">
        <v>13</v>
      </c>
      <c r="B8" s="90">
        <v>9718</v>
      </c>
      <c r="C8" s="90">
        <v>4189</v>
      </c>
      <c r="D8" s="90">
        <v>81</v>
      </c>
      <c r="E8" s="128">
        <v>-11.015474773372402</v>
      </c>
      <c r="F8" s="128">
        <v>-7.8125</v>
      </c>
      <c r="G8" s="128">
        <v>200</v>
      </c>
    </row>
    <row r="9" spans="1:12" x14ac:dyDescent="0.3">
      <c r="A9" s="56" t="s">
        <v>14</v>
      </c>
      <c r="B9" s="90">
        <v>5163</v>
      </c>
      <c r="C9" s="90">
        <v>2777</v>
      </c>
      <c r="D9" s="127" t="s">
        <v>138</v>
      </c>
      <c r="E9" s="128">
        <v>-8.3436889756790347</v>
      </c>
      <c r="F9" s="128">
        <v>-16.330219945766796</v>
      </c>
      <c r="G9" s="127" t="s">
        <v>138</v>
      </c>
    </row>
    <row r="10" spans="1:12" x14ac:dyDescent="0.3">
      <c r="A10" s="57" t="s">
        <v>15</v>
      </c>
      <c r="B10" s="90">
        <v>26684</v>
      </c>
      <c r="C10" s="90">
        <v>18240</v>
      </c>
      <c r="D10" s="90">
        <v>620</v>
      </c>
      <c r="E10" s="128">
        <v>-14.257253944281997</v>
      </c>
      <c r="F10" s="128">
        <v>-15.543825531323796</v>
      </c>
      <c r="G10" s="128">
        <v>64.021164021164026</v>
      </c>
    </row>
    <row r="11" spans="1:12" x14ac:dyDescent="0.3">
      <c r="A11" s="59" t="s">
        <v>16</v>
      </c>
      <c r="B11" s="90">
        <v>1891</v>
      </c>
      <c r="C11" s="90">
        <v>928</v>
      </c>
      <c r="D11" s="127" t="s">
        <v>138</v>
      </c>
      <c r="E11" s="128">
        <v>-17.818339852238157</v>
      </c>
      <c r="F11" s="128">
        <v>-16.696588868940754</v>
      </c>
      <c r="G11" s="127" t="s">
        <v>138</v>
      </c>
    </row>
    <row r="12" spans="1:12" x14ac:dyDescent="0.3">
      <c r="A12" s="57" t="s">
        <v>17</v>
      </c>
      <c r="B12" s="90">
        <v>2762</v>
      </c>
      <c r="C12" s="90">
        <v>625</v>
      </c>
      <c r="D12" s="127" t="s">
        <v>138</v>
      </c>
      <c r="E12" s="128">
        <v>-11.502723486062159</v>
      </c>
      <c r="F12" s="128">
        <v>-8.3577712609970671</v>
      </c>
      <c r="G12" s="127" t="s">
        <v>138</v>
      </c>
    </row>
    <row r="13" spans="1:12" x14ac:dyDescent="0.3">
      <c r="A13" s="57" t="s">
        <v>181</v>
      </c>
      <c r="B13" s="90">
        <v>58253</v>
      </c>
      <c r="C13" s="90">
        <v>30081</v>
      </c>
      <c r="D13" s="90">
        <v>727</v>
      </c>
      <c r="E13" s="128">
        <v>-12.392281894334742</v>
      </c>
      <c r="F13" s="128">
        <v>-14.518329070758737</v>
      </c>
      <c r="G13" s="128">
        <v>69.859813084112147</v>
      </c>
    </row>
    <row r="14" spans="1:12" x14ac:dyDescent="0.3">
      <c r="A14" s="63" t="s">
        <v>77</v>
      </c>
    </row>
    <row r="18" spans="2:3" x14ac:dyDescent="0.3">
      <c r="B18" s="70"/>
      <c r="C18" s="157"/>
    </row>
    <row r="22" spans="2:3" x14ac:dyDescent="0.3">
      <c r="C22" s="154"/>
    </row>
  </sheetData>
  <mergeCells count="3">
    <mergeCell ref="B3:D3"/>
    <mergeCell ref="E3:G3"/>
    <mergeCell ref="A3:A4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20"/>
  <sheetViews>
    <sheetView showGridLines="0" zoomScaleNormal="100" workbookViewId="0">
      <selection activeCell="D15" sqref="D15"/>
    </sheetView>
  </sheetViews>
  <sheetFormatPr defaultRowHeight="13.5" x14ac:dyDescent="0.3"/>
  <sheetData>
    <row r="1" spans="1:12" ht="18.75" x14ac:dyDescent="0.3">
      <c r="A1" s="51" t="s">
        <v>149</v>
      </c>
      <c r="B1" s="51"/>
      <c r="C1" s="51"/>
      <c r="D1" s="51"/>
      <c r="E1" s="51"/>
      <c r="F1" s="51"/>
      <c r="G1" s="51"/>
      <c r="H1" s="51"/>
      <c r="I1" s="51"/>
      <c r="J1" s="51"/>
      <c r="K1" s="95"/>
      <c r="L1" s="53"/>
    </row>
    <row r="2" spans="1:12" x14ac:dyDescent="0.3">
      <c r="A2" s="70"/>
      <c r="B2" s="54"/>
      <c r="C2" s="54"/>
      <c r="D2" s="70"/>
      <c r="E2" s="70"/>
      <c r="F2" s="70"/>
      <c r="G2" s="70"/>
      <c r="H2" s="70"/>
      <c r="I2" s="70"/>
      <c r="J2" s="70"/>
      <c r="K2" s="70"/>
      <c r="L2" s="70"/>
    </row>
    <row r="5" spans="1:12" ht="27" x14ac:dyDescent="0.3">
      <c r="C5" s="55" t="s">
        <v>21</v>
      </c>
      <c r="D5" s="96" t="s">
        <v>48</v>
      </c>
      <c r="E5" s="96" t="s">
        <v>140</v>
      </c>
    </row>
    <row r="6" spans="1:12" x14ac:dyDescent="0.3">
      <c r="C6" s="57" t="s">
        <v>141</v>
      </c>
      <c r="D6" s="129">
        <v>1272</v>
      </c>
      <c r="E6" s="97">
        <v>1.1069051037723534</v>
      </c>
    </row>
    <row r="7" spans="1:12" x14ac:dyDescent="0.3">
      <c r="C7" s="57" t="s">
        <v>142</v>
      </c>
      <c r="D7" s="129">
        <v>1319</v>
      </c>
      <c r="E7" s="97">
        <v>1.1649267836009396</v>
      </c>
    </row>
    <row r="8" spans="1:12" x14ac:dyDescent="0.3">
      <c r="C8" s="56" t="s">
        <v>143</v>
      </c>
      <c r="D8" s="129">
        <v>1473</v>
      </c>
      <c r="E8" s="97">
        <v>1.3259877393394368</v>
      </c>
    </row>
    <row r="9" spans="1:12" x14ac:dyDescent="0.3">
      <c r="C9" s="57" t="s">
        <v>144</v>
      </c>
      <c r="D9" s="129">
        <v>1763</v>
      </c>
      <c r="E9" s="97">
        <v>1.6244955125960598</v>
      </c>
    </row>
    <row r="10" spans="1:12" x14ac:dyDescent="0.3">
      <c r="C10" s="59" t="s">
        <v>145</v>
      </c>
      <c r="D10" s="129">
        <v>1923</v>
      </c>
      <c r="E10" s="97">
        <v>1.8261761410039694</v>
      </c>
    </row>
    <row r="11" spans="1:12" x14ac:dyDescent="0.3">
      <c r="C11" s="57" t="s">
        <v>146</v>
      </c>
      <c r="D11" s="129">
        <v>2182</v>
      </c>
      <c r="E11" s="97">
        <v>2.1368902468881905</v>
      </c>
    </row>
    <row r="12" spans="1:12" x14ac:dyDescent="0.3">
      <c r="C12" s="57" t="s">
        <v>147</v>
      </c>
      <c r="D12" s="129">
        <v>2295</v>
      </c>
      <c r="E12" s="97">
        <v>2.3228980050405368</v>
      </c>
    </row>
    <row r="13" spans="1:12" x14ac:dyDescent="0.3">
      <c r="C13" s="57" t="s">
        <v>148</v>
      </c>
      <c r="D13" s="129">
        <v>2037</v>
      </c>
      <c r="E13" s="97">
        <v>2.1980037766387914</v>
      </c>
    </row>
    <row r="14" spans="1:12" x14ac:dyDescent="0.3">
      <c r="C14" s="57" t="s">
        <v>153</v>
      </c>
      <c r="D14" s="129">
        <v>2156</v>
      </c>
      <c r="E14" s="97">
        <v>2.3607476430847396</v>
      </c>
    </row>
    <row r="15" spans="1:12" x14ac:dyDescent="0.3">
      <c r="C15" s="57" t="s">
        <v>180</v>
      </c>
      <c r="D15" s="129">
        <v>2326</v>
      </c>
      <c r="E15" s="97">
        <v>2.6115293853241939</v>
      </c>
    </row>
    <row r="18" spans="1:3" x14ac:dyDescent="0.3">
      <c r="B18" s="70"/>
      <c r="C18" s="70"/>
    </row>
    <row r="20" spans="1:3" x14ac:dyDescent="0.3">
      <c r="A20" s="63" t="s">
        <v>77</v>
      </c>
    </row>
  </sheetData>
  <pageMargins left="0.7" right="0.7" top="0.75" bottom="0.75" header="0.3" footer="0.3"/>
  <pageSetup paperSize="9" orientation="landscape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R29"/>
  <sheetViews>
    <sheetView showGridLines="0" zoomScaleNormal="100" workbookViewId="0"/>
  </sheetViews>
  <sheetFormatPr defaultRowHeight="13.5" x14ac:dyDescent="0.3"/>
  <cols>
    <col min="2" max="4" width="17.1640625" customWidth="1"/>
  </cols>
  <sheetData>
    <row r="1" spans="1:18" ht="16.5" x14ac:dyDescent="0.3">
      <c r="A1" s="64" t="s">
        <v>203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8" x14ac:dyDescent="0.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8" x14ac:dyDescent="0.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8" x14ac:dyDescent="0.3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8" x14ac:dyDescent="0.3">
      <c r="A5" s="61"/>
      <c r="B5" s="102" t="s">
        <v>150</v>
      </c>
      <c r="C5" s="102" t="s">
        <v>154</v>
      </c>
      <c r="D5" s="102" t="s">
        <v>155</v>
      </c>
      <c r="E5" s="102" t="s">
        <v>156</v>
      </c>
      <c r="F5" s="61"/>
      <c r="G5" s="61"/>
      <c r="H5" s="61"/>
      <c r="I5" s="61"/>
      <c r="J5" s="61"/>
      <c r="K5" s="61"/>
      <c r="L5" s="65"/>
    </row>
    <row r="6" spans="1:18" x14ac:dyDescent="0.3">
      <c r="A6" s="61"/>
      <c r="B6" s="102" t="s">
        <v>146</v>
      </c>
      <c r="C6" s="155">
        <v>93.424899500548179</v>
      </c>
      <c r="D6" s="155">
        <v>95.74424522507239</v>
      </c>
      <c r="E6" s="155">
        <v>96.815812708268069</v>
      </c>
      <c r="F6" s="61"/>
      <c r="G6" s="61"/>
      <c r="H6" s="61"/>
      <c r="I6" s="61"/>
      <c r="J6" s="61"/>
      <c r="K6" s="61"/>
      <c r="L6" s="61"/>
    </row>
    <row r="7" spans="1:18" x14ac:dyDescent="0.3">
      <c r="A7" s="61"/>
      <c r="B7" s="102" t="s">
        <v>147</v>
      </c>
      <c r="C7" s="155">
        <v>93.523227155024486</v>
      </c>
      <c r="D7" s="155">
        <v>95.860871683976484</v>
      </c>
      <c r="E7" s="155">
        <v>96.319592756209587</v>
      </c>
      <c r="F7" s="61"/>
      <c r="G7" s="61"/>
      <c r="H7" s="61"/>
      <c r="I7" s="61"/>
      <c r="J7" s="61"/>
      <c r="K7" s="61"/>
      <c r="L7" s="61"/>
    </row>
    <row r="8" spans="1:18" x14ac:dyDescent="0.3">
      <c r="A8" s="61"/>
      <c r="B8" s="102" t="s">
        <v>148</v>
      </c>
      <c r="C8" s="155">
        <v>88.883546494855267</v>
      </c>
      <c r="D8" s="155">
        <v>92.04859193815571</v>
      </c>
      <c r="E8" s="155">
        <v>93.388677435789845</v>
      </c>
      <c r="F8" s="61"/>
      <c r="G8" s="61"/>
      <c r="H8" s="61"/>
      <c r="I8" s="61"/>
      <c r="J8" s="61"/>
      <c r="K8" s="61"/>
      <c r="L8" s="61"/>
    </row>
    <row r="9" spans="1:18" x14ac:dyDescent="0.3">
      <c r="A9" s="61"/>
      <c r="B9" s="102" t="s">
        <v>153</v>
      </c>
      <c r="C9" s="155">
        <v>91.667799374745144</v>
      </c>
      <c r="D9" s="155">
        <v>93.925997116770787</v>
      </c>
      <c r="E9" s="155">
        <v>95.102870518664531</v>
      </c>
      <c r="F9" s="61"/>
      <c r="G9" s="61"/>
      <c r="H9" s="61"/>
      <c r="I9" s="61"/>
      <c r="J9" s="61"/>
      <c r="K9" s="61"/>
      <c r="L9" s="61"/>
    </row>
    <row r="10" spans="1:18" x14ac:dyDescent="0.3">
      <c r="A10" s="61"/>
      <c r="B10" s="102" t="s">
        <v>180</v>
      </c>
      <c r="C10" s="155">
        <v>93.003985735263271</v>
      </c>
      <c r="D10" s="155">
        <v>95.173179844491571</v>
      </c>
      <c r="E10" s="155">
        <v>95.070265447245163</v>
      </c>
      <c r="F10" s="61"/>
      <c r="G10" s="61"/>
      <c r="H10" s="61"/>
      <c r="I10" s="61"/>
      <c r="J10" s="61"/>
      <c r="K10" s="61"/>
      <c r="L10" s="61"/>
    </row>
    <row r="11" spans="1:18" x14ac:dyDescent="0.3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</row>
    <row r="12" spans="1:18" x14ac:dyDescent="0.3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</row>
    <row r="13" spans="1:18" x14ac:dyDescent="0.3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</row>
    <row r="14" spans="1:18" x14ac:dyDescent="0.3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</row>
    <row r="15" spans="1:18" x14ac:dyDescent="0.3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</row>
    <row r="16" spans="1:18" x14ac:dyDescent="0.3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P16" s="94"/>
      <c r="Q16" s="94"/>
      <c r="R16" s="94"/>
    </row>
    <row r="17" spans="1:12" x14ac:dyDescent="0.3">
      <c r="A17" s="7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</row>
    <row r="18" spans="1:12" x14ac:dyDescent="0.3">
      <c r="A18" s="70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</row>
    <row r="19" spans="1:12" x14ac:dyDescent="0.3">
      <c r="A19" s="70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</row>
    <row r="20" spans="1:12" x14ac:dyDescent="0.3">
      <c r="A20" s="70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</row>
    <row r="21" spans="1:12" x14ac:dyDescent="0.3">
      <c r="A21" s="63" t="s">
        <v>133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</row>
    <row r="22" spans="1:12" x14ac:dyDescent="0.3">
      <c r="A22" s="103" t="s">
        <v>188</v>
      </c>
    </row>
    <row r="23" spans="1:12" x14ac:dyDescent="0.3">
      <c r="A23" t="s">
        <v>204</v>
      </c>
    </row>
    <row r="24" spans="1:12" x14ac:dyDescent="0.3">
      <c r="E24" s="60"/>
      <c r="F24" s="60"/>
      <c r="G24" s="66"/>
      <c r="H24" s="66"/>
      <c r="I24" s="66"/>
    </row>
    <row r="25" spans="1:12" x14ac:dyDescent="0.3">
      <c r="E25" s="60"/>
      <c r="F25" s="60"/>
      <c r="G25" s="60"/>
      <c r="H25" s="66"/>
      <c r="I25" s="60"/>
    </row>
    <row r="26" spans="1:12" x14ac:dyDescent="0.3">
      <c r="E26" s="60"/>
      <c r="F26" s="60"/>
      <c r="G26" s="60"/>
      <c r="H26" s="60"/>
      <c r="I26" s="60"/>
    </row>
    <row r="27" spans="1:12" x14ac:dyDescent="0.3">
      <c r="E27" s="60"/>
      <c r="F27" s="60"/>
      <c r="G27" s="60"/>
      <c r="H27" s="60"/>
      <c r="I27" s="60"/>
    </row>
    <row r="28" spans="1:12" x14ac:dyDescent="0.3">
      <c r="E28" s="60"/>
      <c r="F28" s="60"/>
      <c r="G28" s="60"/>
      <c r="H28" s="60"/>
      <c r="I28" s="60"/>
    </row>
    <row r="29" spans="1:12" x14ac:dyDescent="0.3">
      <c r="E29" s="60"/>
      <c r="F29" s="60"/>
      <c r="G29" s="60"/>
      <c r="H29" s="60"/>
      <c r="I29" s="60"/>
    </row>
  </sheetData>
  <pageMargins left="0.7" right="0.7" top="0.75" bottom="0.75" header="0.3" footer="0.3"/>
  <pageSetup paperSize="9" orientation="landscape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13"/>
  <sheetViews>
    <sheetView showGridLines="0" zoomScaleNormal="100" workbookViewId="0">
      <selection activeCell="A2" sqref="A2:A3"/>
    </sheetView>
  </sheetViews>
  <sheetFormatPr defaultRowHeight="13.5" x14ac:dyDescent="0.3"/>
  <cols>
    <col min="1" max="1" width="21.6640625" customWidth="1"/>
    <col min="2" max="7" width="15.1640625" customWidth="1"/>
  </cols>
  <sheetData>
    <row r="1" spans="1:7" s="89" customFormat="1" ht="24.6" customHeight="1" x14ac:dyDescent="0.3">
      <c r="A1" s="93" t="s">
        <v>192</v>
      </c>
      <c r="B1" s="88"/>
      <c r="C1" s="88"/>
      <c r="D1" s="88"/>
      <c r="E1" s="88"/>
      <c r="F1" s="88"/>
      <c r="G1" s="88"/>
    </row>
    <row r="2" spans="1:7" x14ac:dyDescent="0.3">
      <c r="A2" s="182"/>
      <c r="B2" s="182" t="s">
        <v>102</v>
      </c>
      <c r="C2" s="182"/>
      <c r="D2" s="182"/>
      <c r="E2" s="183" t="s">
        <v>103</v>
      </c>
      <c r="F2" s="183"/>
      <c r="G2" s="183"/>
    </row>
    <row r="3" spans="1:7" ht="54" x14ac:dyDescent="0.3">
      <c r="A3" s="182"/>
      <c r="B3" s="149" t="s">
        <v>104</v>
      </c>
      <c r="C3" s="149" t="s">
        <v>105</v>
      </c>
      <c r="D3" s="149" t="s">
        <v>106</v>
      </c>
      <c r="E3" s="149" t="s">
        <v>104</v>
      </c>
      <c r="F3" s="149" t="s">
        <v>105</v>
      </c>
      <c r="G3" s="149" t="s">
        <v>106</v>
      </c>
    </row>
    <row r="4" spans="1:7" ht="14.25" x14ac:dyDescent="0.3">
      <c r="A4" s="146" t="s">
        <v>10</v>
      </c>
      <c r="B4" s="125">
        <v>42</v>
      </c>
      <c r="C4" s="125">
        <v>279</v>
      </c>
      <c r="D4" s="147">
        <v>3.4975554719819479</v>
      </c>
      <c r="E4" s="125">
        <v>163</v>
      </c>
      <c r="F4" s="125">
        <v>6428</v>
      </c>
      <c r="G4" s="148">
        <v>80.581672307885171</v>
      </c>
    </row>
    <row r="5" spans="1:7" ht="14.25" x14ac:dyDescent="0.3">
      <c r="A5" s="75" t="s">
        <v>11</v>
      </c>
      <c r="B5" s="90">
        <v>12</v>
      </c>
      <c r="C5" s="90">
        <v>135</v>
      </c>
      <c r="D5" s="91">
        <v>3.0857142857142859</v>
      </c>
      <c r="E5" s="90">
        <v>87</v>
      </c>
      <c r="F5" s="90">
        <v>3649</v>
      </c>
      <c r="G5" s="92">
        <v>83.405714285714282</v>
      </c>
    </row>
    <row r="6" spans="1:7" ht="14.25" x14ac:dyDescent="0.3">
      <c r="A6" s="75" t="s">
        <v>12</v>
      </c>
      <c r="B6" s="90">
        <v>10</v>
      </c>
      <c r="C6" s="90">
        <v>37</v>
      </c>
      <c r="D6" s="91">
        <v>1.2207192345760474</v>
      </c>
      <c r="E6" s="90">
        <v>80</v>
      </c>
      <c r="F6" s="90">
        <v>2733</v>
      </c>
      <c r="G6" s="92">
        <v>90.168261299901019</v>
      </c>
    </row>
    <row r="7" spans="1:7" ht="14.25" x14ac:dyDescent="0.3">
      <c r="A7" s="75" t="s">
        <v>13</v>
      </c>
      <c r="B7" s="90">
        <v>88</v>
      </c>
      <c r="C7" s="90">
        <v>841</v>
      </c>
      <c r="D7" s="91">
        <v>6.0122962539319413</v>
      </c>
      <c r="E7" s="90">
        <v>270</v>
      </c>
      <c r="F7" s="90">
        <v>12531</v>
      </c>
      <c r="G7" s="92">
        <v>89.583929082070341</v>
      </c>
    </row>
    <row r="8" spans="1:7" ht="14.25" x14ac:dyDescent="0.3">
      <c r="A8" s="75" t="s">
        <v>14</v>
      </c>
      <c r="B8" s="90">
        <v>27</v>
      </c>
      <c r="C8" s="90">
        <v>265</v>
      </c>
      <c r="D8" s="91">
        <v>3.3375314861460956</v>
      </c>
      <c r="E8" s="90">
        <v>131</v>
      </c>
      <c r="F8" s="90">
        <v>7474</v>
      </c>
      <c r="G8" s="92">
        <v>94.130982367758193</v>
      </c>
    </row>
    <row r="9" spans="1:7" ht="14.25" x14ac:dyDescent="0.3">
      <c r="A9" s="75" t="s">
        <v>15</v>
      </c>
      <c r="B9" s="90">
        <v>43</v>
      </c>
      <c r="C9" s="90">
        <v>592</v>
      </c>
      <c r="D9" s="91">
        <v>1.3018714401952807</v>
      </c>
      <c r="E9" s="90">
        <v>734</v>
      </c>
      <c r="F9" s="90">
        <v>44313</v>
      </c>
      <c r="G9" s="92">
        <v>97.292899082972312</v>
      </c>
    </row>
    <row r="10" spans="1:7" ht="14.25" x14ac:dyDescent="0.3">
      <c r="A10" s="75" t="s">
        <v>16</v>
      </c>
      <c r="B10" s="90">
        <v>25</v>
      </c>
      <c r="C10" s="90">
        <v>219</v>
      </c>
      <c r="D10" s="91">
        <v>7.7687123093295494</v>
      </c>
      <c r="E10" s="90">
        <v>79</v>
      </c>
      <c r="F10" s="90">
        <v>2663</v>
      </c>
      <c r="G10" s="92">
        <v>94.466122738559775</v>
      </c>
    </row>
    <row r="11" spans="1:7" ht="14.25" x14ac:dyDescent="0.3">
      <c r="A11" s="75" t="s">
        <v>17</v>
      </c>
      <c r="B11" s="90">
        <v>9</v>
      </c>
      <c r="C11" s="90">
        <v>45</v>
      </c>
      <c r="D11" s="91">
        <v>1.328609388839681</v>
      </c>
      <c r="E11" s="90">
        <v>75</v>
      </c>
      <c r="F11" s="90">
        <v>2922</v>
      </c>
      <c r="G11" s="92">
        <v>86.271036315323286</v>
      </c>
    </row>
    <row r="12" spans="1:7" ht="14.25" x14ac:dyDescent="0.3">
      <c r="A12" s="75" t="s">
        <v>18</v>
      </c>
      <c r="B12" s="90">
        <v>256</v>
      </c>
      <c r="C12" s="90">
        <v>2413</v>
      </c>
      <c r="D12" s="91">
        <v>2.7115406225418583</v>
      </c>
      <c r="E12" s="90">
        <v>1619</v>
      </c>
      <c r="F12" s="90">
        <v>82713</v>
      </c>
      <c r="G12" s="92">
        <v>92.866614226317566</v>
      </c>
    </row>
    <row r="13" spans="1:7" ht="18.600000000000001" customHeight="1" x14ac:dyDescent="0.3">
      <c r="A13" s="69" t="s">
        <v>134</v>
      </c>
      <c r="B13" s="67"/>
      <c r="C13" s="67"/>
      <c r="D13" s="67"/>
      <c r="E13" s="67"/>
      <c r="F13" s="67"/>
      <c r="G13" s="67"/>
    </row>
  </sheetData>
  <mergeCells count="3">
    <mergeCell ref="B2:D2"/>
    <mergeCell ref="E2:G2"/>
    <mergeCell ref="A2:A3"/>
  </mergeCells>
  <pageMargins left="0.7" right="0.7" top="0.75" bottom="0.75" header="0.3" footer="0.3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8"/>
  <sheetViews>
    <sheetView showGridLines="0" zoomScaleNormal="100" workbookViewId="0">
      <selection activeCell="E13" sqref="E13"/>
    </sheetView>
  </sheetViews>
  <sheetFormatPr defaultRowHeight="13.5" x14ac:dyDescent="0.3"/>
  <cols>
    <col min="1" max="1" width="31.5" customWidth="1"/>
    <col min="2" max="2" width="14.83203125" customWidth="1"/>
    <col min="3" max="5" width="13.1640625" customWidth="1"/>
  </cols>
  <sheetData>
    <row r="1" spans="1:12" s="89" customFormat="1" ht="26.1" customHeight="1" x14ac:dyDescent="0.3">
      <c r="A1" s="87" t="s">
        <v>193</v>
      </c>
      <c r="B1" s="87"/>
      <c r="C1" s="87"/>
      <c r="D1" s="87"/>
      <c r="E1" s="87"/>
      <c r="F1" s="88"/>
    </row>
    <row r="2" spans="1:12" ht="27.95" customHeight="1" x14ac:dyDescent="0.3">
      <c r="A2" s="152"/>
      <c r="B2" s="153" t="s">
        <v>107</v>
      </c>
      <c r="C2" s="153" t="s">
        <v>108</v>
      </c>
      <c r="D2" s="153" t="s">
        <v>109</v>
      </c>
      <c r="E2" s="153" t="s">
        <v>110</v>
      </c>
      <c r="F2" s="70"/>
    </row>
    <row r="3" spans="1:12" ht="16.149999999999999" customHeight="1" x14ac:dyDescent="0.3">
      <c r="A3" s="150" t="s">
        <v>111</v>
      </c>
      <c r="B3" s="151">
        <v>3.5345819099445523</v>
      </c>
      <c r="C3" s="151">
        <v>83.204298491064847</v>
      </c>
      <c r="D3" s="151">
        <v>13.261119598990609</v>
      </c>
      <c r="E3" s="151">
        <v>100</v>
      </c>
      <c r="F3" s="70"/>
    </row>
    <row r="4" spans="1:12" ht="16.149999999999999" customHeight="1" x14ac:dyDescent="0.3">
      <c r="A4" s="105" t="s">
        <v>112</v>
      </c>
      <c r="B4" s="97">
        <v>1.9216979779148144</v>
      </c>
      <c r="C4" s="97">
        <v>69.797791481428362</v>
      </c>
      <c r="D4" s="97">
        <v>28.280510540656817</v>
      </c>
      <c r="E4" s="97">
        <v>100</v>
      </c>
      <c r="F4" s="70"/>
      <c r="J4" s="94"/>
      <c r="K4" s="94"/>
      <c r="L4" s="94"/>
    </row>
    <row r="5" spans="1:12" ht="16.149999999999999" customHeight="1" x14ac:dyDescent="0.3">
      <c r="A5" s="105" t="s">
        <v>113</v>
      </c>
      <c r="B5" s="97">
        <v>5.460509390275277</v>
      </c>
      <c r="C5" s="97">
        <v>68.864162593259579</v>
      </c>
      <c r="D5" s="97">
        <v>25.675328016465137</v>
      </c>
      <c r="E5" s="97">
        <v>100</v>
      </c>
      <c r="F5" s="73"/>
      <c r="J5" s="94"/>
      <c r="K5" s="94"/>
      <c r="L5" s="94"/>
    </row>
    <row r="6" spans="1:12" ht="16.149999999999999" customHeight="1" x14ac:dyDescent="0.3">
      <c r="A6" s="105" t="s">
        <v>114</v>
      </c>
      <c r="B6" s="97">
        <v>3.1977796548811388</v>
      </c>
      <c r="C6" s="97">
        <v>78.568842765777731</v>
      </c>
      <c r="D6" s="97">
        <v>18.233377579341138</v>
      </c>
      <c r="E6" s="97">
        <v>100.00000000000001</v>
      </c>
      <c r="F6" s="70"/>
      <c r="J6" s="94"/>
      <c r="K6" s="94"/>
      <c r="L6" s="94"/>
    </row>
    <row r="7" spans="1:12" ht="16.149999999999999" customHeight="1" x14ac:dyDescent="0.3">
      <c r="A7" s="105" t="s">
        <v>43</v>
      </c>
      <c r="B7" s="97">
        <v>3.713185344875984</v>
      </c>
      <c r="C7" s="97">
        <v>79.219860545019699</v>
      </c>
      <c r="D7" s="97">
        <v>17.066954110104309</v>
      </c>
      <c r="E7" s="97">
        <v>100</v>
      </c>
      <c r="F7" s="70"/>
      <c r="J7" s="94"/>
      <c r="K7" s="94"/>
      <c r="L7" s="94"/>
    </row>
    <row r="8" spans="1:12" ht="19.5" customHeight="1" x14ac:dyDescent="0.3">
      <c r="A8" s="71" t="s">
        <v>134</v>
      </c>
      <c r="B8" s="72"/>
      <c r="C8" s="72"/>
      <c r="D8" s="72"/>
      <c r="E8" s="72"/>
      <c r="F8" s="70"/>
      <c r="J8" s="94"/>
      <c r="K8" s="94"/>
      <c r="L8" s="94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4"/>
  <sheetViews>
    <sheetView showGridLines="0" workbookViewId="0">
      <selection sqref="A1:G1"/>
    </sheetView>
  </sheetViews>
  <sheetFormatPr defaultColWidth="9.1640625" defaultRowHeight="13.5" x14ac:dyDescent="0.3"/>
  <cols>
    <col min="1" max="1" width="11" style="106" customWidth="1"/>
    <col min="2" max="7" width="12.83203125" style="106" customWidth="1"/>
    <col min="8" max="16384" width="9.1640625" style="106"/>
  </cols>
  <sheetData>
    <row r="1" spans="1:7" ht="34.5" customHeight="1" x14ac:dyDescent="0.3">
      <c r="A1" s="165" t="s">
        <v>189</v>
      </c>
      <c r="B1" s="165"/>
      <c r="C1" s="165"/>
      <c r="D1" s="165"/>
      <c r="E1" s="165"/>
      <c r="F1" s="165"/>
      <c r="G1" s="165"/>
    </row>
    <row r="2" spans="1:7" ht="28.5" x14ac:dyDescent="0.3">
      <c r="A2" s="163"/>
      <c r="B2" s="107" t="s">
        <v>4</v>
      </c>
      <c r="C2" s="107" t="s">
        <v>5</v>
      </c>
      <c r="D2" s="107" t="s">
        <v>7</v>
      </c>
      <c r="E2" s="107" t="s">
        <v>33</v>
      </c>
      <c r="F2" s="107" t="s">
        <v>6</v>
      </c>
      <c r="G2" s="107" t="s">
        <v>8</v>
      </c>
    </row>
    <row r="3" spans="1:7" ht="14.25" x14ac:dyDescent="0.3">
      <c r="A3" s="164"/>
      <c r="B3" s="159" t="s">
        <v>9</v>
      </c>
      <c r="C3" s="160"/>
      <c r="D3" s="160"/>
      <c r="E3" s="160"/>
      <c r="F3" s="160"/>
      <c r="G3" s="161"/>
    </row>
    <row r="4" spans="1:7" x14ac:dyDescent="0.3">
      <c r="A4" s="108" t="s">
        <v>10</v>
      </c>
      <c r="B4" s="109">
        <v>20</v>
      </c>
      <c r="C4" s="109">
        <v>33</v>
      </c>
      <c r="D4" s="109">
        <v>16</v>
      </c>
      <c r="E4" s="109">
        <v>12</v>
      </c>
      <c r="F4" s="109">
        <v>7</v>
      </c>
      <c r="G4" s="109">
        <v>88</v>
      </c>
    </row>
    <row r="5" spans="1:7" x14ac:dyDescent="0.3">
      <c r="A5" s="108" t="s">
        <v>11</v>
      </c>
      <c r="B5" s="109">
        <v>11</v>
      </c>
      <c r="C5" s="109">
        <v>14</v>
      </c>
      <c r="D5" s="109">
        <v>15</v>
      </c>
      <c r="E5" s="109">
        <v>7</v>
      </c>
      <c r="F5" s="109">
        <v>3</v>
      </c>
      <c r="G5" s="109">
        <v>50</v>
      </c>
    </row>
    <row r="6" spans="1:7" x14ac:dyDescent="0.3">
      <c r="A6" s="108" t="s">
        <v>12</v>
      </c>
      <c r="B6" s="109">
        <v>21</v>
      </c>
      <c r="C6" s="109">
        <v>12</v>
      </c>
      <c r="D6" s="109">
        <v>9</v>
      </c>
      <c r="E6" s="109">
        <v>4</v>
      </c>
      <c r="F6" s="109">
        <v>2</v>
      </c>
      <c r="G6" s="109">
        <v>48</v>
      </c>
    </row>
    <row r="7" spans="1:7" x14ac:dyDescent="0.3">
      <c r="A7" s="108" t="s">
        <v>13</v>
      </c>
      <c r="B7" s="109">
        <v>17</v>
      </c>
      <c r="C7" s="109">
        <v>34</v>
      </c>
      <c r="D7" s="109">
        <v>16</v>
      </c>
      <c r="E7" s="109">
        <v>68</v>
      </c>
      <c r="F7" s="109">
        <v>9</v>
      </c>
      <c r="G7" s="109">
        <v>144</v>
      </c>
    </row>
    <row r="8" spans="1:7" x14ac:dyDescent="0.3">
      <c r="A8" s="108" t="s">
        <v>14</v>
      </c>
      <c r="B8" s="109">
        <v>27</v>
      </c>
      <c r="C8" s="109">
        <v>48</v>
      </c>
      <c r="D8" s="109">
        <v>12</v>
      </c>
      <c r="E8" s="109">
        <v>6</v>
      </c>
      <c r="F8" s="109">
        <v>2</v>
      </c>
      <c r="G8" s="109">
        <v>95</v>
      </c>
    </row>
    <row r="9" spans="1:7" x14ac:dyDescent="0.3">
      <c r="A9" s="108" t="s">
        <v>15</v>
      </c>
      <c r="B9" s="109">
        <v>190</v>
      </c>
      <c r="C9" s="109">
        <v>149</v>
      </c>
      <c r="D9" s="109">
        <v>70</v>
      </c>
      <c r="E9" s="109">
        <v>76</v>
      </c>
      <c r="F9" s="109">
        <v>68</v>
      </c>
      <c r="G9" s="109">
        <v>553</v>
      </c>
    </row>
    <row r="10" spans="1:7" x14ac:dyDescent="0.3">
      <c r="A10" s="108" t="s">
        <v>16</v>
      </c>
      <c r="B10" s="109">
        <v>7</v>
      </c>
      <c r="C10" s="109">
        <v>6</v>
      </c>
      <c r="D10" s="109">
        <v>7</v>
      </c>
      <c r="E10" s="109">
        <v>4</v>
      </c>
      <c r="F10" s="109">
        <v>3</v>
      </c>
      <c r="G10" s="109">
        <v>27</v>
      </c>
    </row>
    <row r="11" spans="1:7" x14ac:dyDescent="0.3">
      <c r="A11" s="108" t="s">
        <v>17</v>
      </c>
      <c r="B11" s="109">
        <v>12</v>
      </c>
      <c r="C11" s="109">
        <v>17</v>
      </c>
      <c r="D11" s="109">
        <v>10</v>
      </c>
      <c r="E11" s="109">
        <v>5</v>
      </c>
      <c r="F11" s="109">
        <v>3</v>
      </c>
      <c r="G11" s="109">
        <v>47</v>
      </c>
    </row>
    <row r="12" spans="1:7" x14ac:dyDescent="0.3">
      <c r="A12" s="108" t="s">
        <v>18</v>
      </c>
      <c r="B12" s="109">
        <v>305</v>
      </c>
      <c r="C12" s="109">
        <v>313</v>
      </c>
      <c r="D12" s="109">
        <v>155</v>
      </c>
      <c r="E12" s="109">
        <v>182</v>
      </c>
      <c r="F12" s="109">
        <v>97</v>
      </c>
      <c r="G12" s="109">
        <v>1052</v>
      </c>
    </row>
    <row r="13" spans="1:7" ht="14.25" x14ac:dyDescent="0.3">
      <c r="A13" s="110"/>
      <c r="B13" s="162" t="s">
        <v>19</v>
      </c>
      <c r="C13" s="162"/>
      <c r="D13" s="162"/>
      <c r="E13" s="162"/>
      <c r="F13" s="162"/>
      <c r="G13" s="162"/>
    </row>
    <row r="14" spans="1:7" x14ac:dyDescent="0.3">
      <c r="A14" s="108" t="s">
        <v>10</v>
      </c>
      <c r="B14" s="109">
        <v>839</v>
      </c>
      <c r="C14" s="109">
        <v>584</v>
      </c>
      <c r="D14" s="109">
        <v>236</v>
      </c>
      <c r="E14" s="109">
        <v>220</v>
      </c>
      <c r="F14" s="109">
        <v>32</v>
      </c>
      <c r="G14" s="109">
        <v>1911</v>
      </c>
    </row>
    <row r="15" spans="1:7" x14ac:dyDescent="0.3">
      <c r="A15" s="108" t="s">
        <v>11</v>
      </c>
      <c r="B15" s="109">
        <v>474</v>
      </c>
      <c r="C15" s="109">
        <v>270</v>
      </c>
      <c r="D15" s="109">
        <v>192</v>
      </c>
      <c r="E15" s="109">
        <v>131</v>
      </c>
      <c r="F15" s="109">
        <v>14</v>
      </c>
      <c r="G15" s="109">
        <v>1081</v>
      </c>
    </row>
    <row r="16" spans="1:7" x14ac:dyDescent="0.3">
      <c r="A16" s="108" t="s">
        <v>12</v>
      </c>
      <c r="B16" s="109">
        <v>777</v>
      </c>
      <c r="C16" s="109">
        <v>189</v>
      </c>
      <c r="D16" s="109">
        <v>107</v>
      </c>
      <c r="E16" s="109">
        <v>49</v>
      </c>
      <c r="F16" s="109">
        <v>10</v>
      </c>
      <c r="G16" s="109">
        <v>1132</v>
      </c>
    </row>
    <row r="17" spans="1:7" x14ac:dyDescent="0.3">
      <c r="A17" s="108" t="s">
        <v>13</v>
      </c>
      <c r="B17" s="109">
        <v>876</v>
      </c>
      <c r="C17" s="109">
        <v>693</v>
      </c>
      <c r="D17" s="109">
        <v>294</v>
      </c>
      <c r="E17" s="109">
        <v>1214</v>
      </c>
      <c r="F17" s="109">
        <v>43</v>
      </c>
      <c r="G17" s="109">
        <v>3120</v>
      </c>
    </row>
    <row r="18" spans="1:7" x14ac:dyDescent="0.3">
      <c r="A18" s="108" t="s">
        <v>14</v>
      </c>
      <c r="B18" s="109">
        <v>1230</v>
      </c>
      <c r="C18" s="109">
        <v>987</v>
      </c>
      <c r="D18" s="109">
        <v>184</v>
      </c>
      <c r="E18" s="109">
        <v>103</v>
      </c>
      <c r="F18" s="109">
        <v>9</v>
      </c>
      <c r="G18" s="109">
        <v>2513</v>
      </c>
    </row>
    <row r="19" spans="1:7" x14ac:dyDescent="0.3">
      <c r="A19" s="108" t="s">
        <v>15</v>
      </c>
      <c r="B19" s="109">
        <v>10140</v>
      </c>
      <c r="C19" s="109">
        <v>2725</v>
      </c>
      <c r="D19" s="109">
        <v>992</v>
      </c>
      <c r="E19" s="109">
        <v>1362</v>
      </c>
      <c r="F19" s="109">
        <v>293</v>
      </c>
      <c r="G19" s="109">
        <v>15512</v>
      </c>
    </row>
    <row r="20" spans="1:7" x14ac:dyDescent="0.3">
      <c r="A20" s="108" t="s">
        <v>16</v>
      </c>
      <c r="B20" s="109">
        <v>363</v>
      </c>
      <c r="C20" s="109">
        <v>97</v>
      </c>
      <c r="D20" s="109">
        <v>101</v>
      </c>
      <c r="E20" s="109">
        <v>57</v>
      </c>
      <c r="F20" s="109">
        <v>14</v>
      </c>
      <c r="G20" s="109">
        <v>632</v>
      </c>
    </row>
    <row r="21" spans="1:7" x14ac:dyDescent="0.3">
      <c r="A21" s="108" t="s">
        <v>17</v>
      </c>
      <c r="B21" s="109">
        <v>438</v>
      </c>
      <c r="C21" s="109">
        <v>289</v>
      </c>
      <c r="D21" s="109">
        <v>133</v>
      </c>
      <c r="E21" s="109">
        <v>83</v>
      </c>
      <c r="F21" s="109">
        <v>14</v>
      </c>
      <c r="G21" s="109">
        <v>957</v>
      </c>
    </row>
    <row r="22" spans="1:7" x14ac:dyDescent="0.3">
      <c r="A22" s="108" t="s">
        <v>18</v>
      </c>
      <c r="B22" s="109">
        <v>15137</v>
      </c>
      <c r="C22" s="109">
        <v>5834</v>
      </c>
      <c r="D22" s="109">
        <v>2239</v>
      </c>
      <c r="E22" s="109">
        <v>3219</v>
      </c>
      <c r="F22" s="109">
        <v>429</v>
      </c>
      <c r="G22" s="109">
        <v>26858</v>
      </c>
    </row>
    <row r="23" spans="1:7" x14ac:dyDescent="0.3">
      <c r="A23" s="111" t="s">
        <v>20</v>
      </c>
      <c r="B23" s="112"/>
      <c r="C23" s="112"/>
      <c r="D23" s="112"/>
      <c r="E23" s="112"/>
      <c r="F23" s="112"/>
      <c r="G23" s="112"/>
    </row>
    <row r="24" spans="1:7" x14ac:dyDescent="0.3">
      <c r="A24" s="111" t="s">
        <v>162</v>
      </c>
      <c r="B24" s="112"/>
      <c r="C24" s="112"/>
      <c r="D24" s="112"/>
      <c r="E24" s="112"/>
      <c r="F24" s="112"/>
      <c r="G24" s="112"/>
    </row>
  </sheetData>
  <mergeCells count="4">
    <mergeCell ref="B3:G3"/>
    <mergeCell ref="B13:G13"/>
    <mergeCell ref="A2:A3"/>
    <mergeCell ref="A1:G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0"/>
  <sheetViews>
    <sheetView showGridLines="0" workbookViewId="0">
      <selection activeCell="D32" sqref="D32"/>
    </sheetView>
  </sheetViews>
  <sheetFormatPr defaultRowHeight="13.5" x14ac:dyDescent="0.3"/>
  <sheetData>
    <row r="1" spans="1:3" ht="16.5" x14ac:dyDescent="0.3">
      <c r="A1" s="19" t="s">
        <v>190</v>
      </c>
    </row>
    <row r="4" spans="1:3" x14ac:dyDescent="0.3">
      <c r="B4" s="17" t="s">
        <v>21</v>
      </c>
      <c r="C4" s="16"/>
    </row>
    <row r="5" spans="1:3" x14ac:dyDescent="0.3">
      <c r="B5" s="21"/>
      <c r="C5" s="21" t="s">
        <v>22</v>
      </c>
    </row>
    <row r="6" spans="1:3" x14ac:dyDescent="0.3">
      <c r="B6" s="18" t="s">
        <v>25</v>
      </c>
      <c r="C6" s="20">
        <v>24.803767660910516</v>
      </c>
    </row>
    <row r="7" spans="1:3" x14ac:dyDescent="0.3">
      <c r="B7" s="18" t="s">
        <v>23</v>
      </c>
      <c r="C7" s="20">
        <v>24.908190962797381</v>
      </c>
    </row>
    <row r="8" spans="1:3" x14ac:dyDescent="0.3">
      <c r="B8" s="18" t="s">
        <v>24</v>
      </c>
      <c r="C8" s="20">
        <v>27.784239604536204</v>
      </c>
    </row>
    <row r="9" spans="1:3" x14ac:dyDescent="0.3">
      <c r="B9" s="18" t="s">
        <v>26</v>
      </c>
      <c r="C9" s="20">
        <v>28.365258462345842</v>
      </c>
    </row>
    <row r="10" spans="1:3" x14ac:dyDescent="0.3">
      <c r="B10" s="18" t="s">
        <v>27</v>
      </c>
      <c r="C10" s="20">
        <v>31.678252234359483</v>
      </c>
    </row>
    <row r="11" spans="1:3" x14ac:dyDescent="0.3">
      <c r="B11" s="18" t="s">
        <v>18</v>
      </c>
      <c r="C11" s="20">
        <v>33.269745317609747</v>
      </c>
    </row>
    <row r="12" spans="1:3" x14ac:dyDescent="0.3">
      <c r="B12" s="18" t="s">
        <v>28</v>
      </c>
      <c r="C12" s="20">
        <v>35.087964255794468</v>
      </c>
    </row>
    <row r="13" spans="1:3" x14ac:dyDescent="0.3">
      <c r="B13" s="18" t="s">
        <v>29</v>
      </c>
      <c r="C13" s="20">
        <v>36.811504781793587</v>
      </c>
    </row>
    <row r="14" spans="1:3" x14ac:dyDescent="0.3">
      <c r="B14" s="18" t="s">
        <v>30</v>
      </c>
      <c r="C14" s="20">
        <v>42.830117290957247</v>
      </c>
    </row>
    <row r="15" spans="1:3" x14ac:dyDescent="0.3">
      <c r="B15" s="18" t="s">
        <v>31</v>
      </c>
      <c r="C15" s="20">
        <v>44.114312988485175</v>
      </c>
    </row>
    <row r="19" spans="1:10" ht="33.75" customHeight="1" x14ac:dyDescent="0.3">
      <c r="A19" s="166" t="s">
        <v>163</v>
      </c>
      <c r="B19" s="166"/>
      <c r="C19" s="166"/>
      <c r="D19" s="166"/>
      <c r="E19" s="166"/>
      <c r="F19" s="166"/>
      <c r="G19" s="166"/>
      <c r="H19" s="166"/>
      <c r="I19" s="166"/>
      <c r="J19" s="166"/>
    </row>
    <row r="20" spans="1:10" ht="16.5" customHeight="1" x14ac:dyDescent="0.3">
      <c r="A20" s="17" t="s">
        <v>162</v>
      </c>
      <c r="B20" s="16"/>
    </row>
  </sheetData>
  <mergeCells count="1">
    <mergeCell ref="A19:J19"/>
  </mergeCells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9"/>
  <sheetViews>
    <sheetView showGridLines="0" workbookViewId="0">
      <selection activeCell="A2" sqref="A2"/>
    </sheetView>
  </sheetViews>
  <sheetFormatPr defaultRowHeight="13.5" x14ac:dyDescent="0.3"/>
  <cols>
    <col min="1" max="1" width="17.83203125" customWidth="1"/>
  </cols>
  <sheetData>
    <row r="1" spans="1:5" s="89" customFormat="1" ht="22.9" customHeight="1" x14ac:dyDescent="0.3">
      <c r="A1" s="104" t="s">
        <v>191</v>
      </c>
    </row>
    <row r="4" spans="1:5" ht="40.5" x14ac:dyDescent="0.3">
      <c r="A4" s="115" t="s">
        <v>21</v>
      </c>
      <c r="B4" s="118" t="s">
        <v>115</v>
      </c>
      <c r="C4" s="119" t="s">
        <v>164</v>
      </c>
      <c r="D4" s="119" t="s">
        <v>165</v>
      </c>
      <c r="E4" s="114" t="s">
        <v>43</v>
      </c>
    </row>
    <row r="5" spans="1:5" x14ac:dyDescent="0.3">
      <c r="A5" s="116" t="s">
        <v>4</v>
      </c>
      <c r="B5" s="114">
        <v>3517</v>
      </c>
      <c r="C5" s="114">
        <v>11162</v>
      </c>
      <c r="D5" s="114">
        <v>458</v>
      </c>
      <c r="E5" s="114">
        <f>SUM(B5:D5)</f>
        <v>15137</v>
      </c>
    </row>
    <row r="6" spans="1:5" x14ac:dyDescent="0.3">
      <c r="A6" s="116" t="s">
        <v>5</v>
      </c>
      <c r="B6" s="114">
        <v>4092</v>
      </c>
      <c r="C6" s="114">
        <v>1560</v>
      </c>
      <c r="D6" s="114">
        <v>182</v>
      </c>
      <c r="E6" s="114">
        <f t="shared" ref="E6:E9" si="0">SUM(B6:D6)</f>
        <v>5834</v>
      </c>
    </row>
    <row r="7" spans="1:5" x14ac:dyDescent="0.3">
      <c r="A7" s="116" t="s">
        <v>7</v>
      </c>
      <c r="B7" s="114">
        <v>1841</v>
      </c>
      <c r="C7" s="114">
        <v>298</v>
      </c>
      <c r="D7" s="114">
        <v>100</v>
      </c>
      <c r="E7" s="114">
        <f t="shared" si="0"/>
        <v>2239</v>
      </c>
    </row>
    <row r="8" spans="1:5" x14ac:dyDescent="0.3">
      <c r="A8" s="116" t="s">
        <v>33</v>
      </c>
      <c r="B8" s="114">
        <v>2924</v>
      </c>
      <c r="C8" s="114">
        <v>235</v>
      </c>
      <c r="D8" s="114">
        <v>60</v>
      </c>
      <c r="E8" s="114">
        <f t="shared" si="0"/>
        <v>3219</v>
      </c>
    </row>
    <row r="9" spans="1:5" x14ac:dyDescent="0.3">
      <c r="A9" s="116" t="s">
        <v>6</v>
      </c>
      <c r="B9" s="114">
        <v>429</v>
      </c>
      <c r="C9" s="114"/>
      <c r="D9" s="114"/>
      <c r="E9" s="114">
        <f t="shared" si="0"/>
        <v>429</v>
      </c>
    </row>
    <row r="10" spans="1:5" x14ac:dyDescent="0.3">
      <c r="A10" s="115" t="s">
        <v>8</v>
      </c>
      <c r="B10" s="113">
        <f>SUM(B5:B9)</f>
        <v>12803</v>
      </c>
      <c r="C10" s="114">
        <v>13255</v>
      </c>
      <c r="D10" s="114">
        <v>800</v>
      </c>
      <c r="E10" s="114">
        <f>SUM(B10:D10)</f>
        <v>26858</v>
      </c>
    </row>
    <row r="11" spans="1:5" x14ac:dyDescent="0.3">
      <c r="A11" s="115" t="s">
        <v>22</v>
      </c>
      <c r="B11" s="117">
        <f>B10/E10*100</f>
        <v>47.669223322659917</v>
      </c>
      <c r="C11" s="117">
        <f>C10/E10*100</f>
        <v>49.352148335691417</v>
      </c>
      <c r="D11" s="117">
        <f>D10/E10*100</f>
        <v>2.9786283416486707</v>
      </c>
      <c r="E11" s="114">
        <v>100</v>
      </c>
    </row>
    <row r="18" spans="1:5" x14ac:dyDescent="0.3">
      <c r="A18" s="23" t="s">
        <v>20</v>
      </c>
      <c r="B18" s="22"/>
      <c r="C18" s="22"/>
      <c r="D18" s="22"/>
      <c r="E18" s="22"/>
    </row>
    <row r="19" spans="1:5" x14ac:dyDescent="0.3">
      <c r="A19" s="23" t="s">
        <v>162</v>
      </c>
      <c r="B19" s="22"/>
      <c r="C19" s="22"/>
      <c r="D19" s="22"/>
      <c r="E19" s="22"/>
    </row>
  </sheetData>
  <pageMargins left="0.7" right="0.7" top="0.75" bottom="0.7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showGridLines="0" workbookViewId="0"/>
  </sheetViews>
  <sheetFormatPr defaultRowHeight="13.5" x14ac:dyDescent="0.3"/>
  <sheetData>
    <row r="1" spans="1:4" ht="16.5" x14ac:dyDescent="0.3">
      <c r="A1" s="26" t="s">
        <v>172</v>
      </c>
    </row>
    <row r="3" spans="1:4" x14ac:dyDescent="0.3">
      <c r="B3" t="s">
        <v>166</v>
      </c>
      <c r="C3" t="s">
        <v>167</v>
      </c>
      <c r="D3" t="s">
        <v>110</v>
      </c>
    </row>
    <row r="4" spans="1:4" x14ac:dyDescent="0.3">
      <c r="A4" t="s">
        <v>40</v>
      </c>
      <c r="B4">
        <v>6.8</v>
      </c>
      <c r="C4">
        <v>67.900000000000006</v>
      </c>
      <c r="D4">
        <f t="shared" ref="D4:D31" si="0">SUM(B4:C4)</f>
        <v>74.7</v>
      </c>
    </row>
    <row r="5" spans="1:4" x14ac:dyDescent="0.3">
      <c r="A5" t="s">
        <v>38</v>
      </c>
      <c r="B5">
        <v>61.3</v>
      </c>
      <c r="C5">
        <v>11</v>
      </c>
      <c r="D5">
        <f t="shared" si="0"/>
        <v>72.3</v>
      </c>
    </row>
    <row r="6" spans="1:4" x14ac:dyDescent="0.3">
      <c r="A6" t="s">
        <v>36</v>
      </c>
      <c r="B6">
        <v>18.7</v>
      </c>
      <c r="C6">
        <v>37.5</v>
      </c>
      <c r="D6">
        <f t="shared" si="0"/>
        <v>56.2</v>
      </c>
    </row>
    <row r="7" spans="1:4" x14ac:dyDescent="0.3">
      <c r="A7" t="s">
        <v>39</v>
      </c>
      <c r="B7">
        <v>18.2</v>
      </c>
      <c r="C7">
        <v>36.5</v>
      </c>
      <c r="D7">
        <f t="shared" si="0"/>
        <v>54.7</v>
      </c>
    </row>
    <row r="8" spans="1:4" x14ac:dyDescent="0.3">
      <c r="A8" t="s">
        <v>135</v>
      </c>
      <c r="B8">
        <v>16.3</v>
      </c>
      <c r="C8">
        <v>38.1</v>
      </c>
      <c r="D8">
        <f t="shared" si="0"/>
        <v>54.400000000000006</v>
      </c>
    </row>
    <row r="9" spans="1:4" x14ac:dyDescent="0.3">
      <c r="A9" t="s">
        <v>116</v>
      </c>
      <c r="B9">
        <v>17.899999999999999</v>
      </c>
      <c r="C9">
        <v>34.799999999999997</v>
      </c>
      <c r="D9">
        <f t="shared" si="0"/>
        <v>52.699999999999996</v>
      </c>
    </row>
    <row r="10" spans="1:4" x14ac:dyDescent="0.3">
      <c r="A10" t="s">
        <v>168</v>
      </c>
      <c r="B10">
        <v>2.2999999999999998</v>
      </c>
      <c r="C10">
        <v>50.2</v>
      </c>
      <c r="D10">
        <f t="shared" si="0"/>
        <v>52.5</v>
      </c>
    </row>
    <row r="11" spans="1:4" x14ac:dyDescent="0.3">
      <c r="A11" t="s">
        <v>117</v>
      </c>
      <c r="B11">
        <v>2.6</v>
      </c>
      <c r="C11">
        <v>49.7</v>
      </c>
      <c r="D11">
        <f t="shared" si="0"/>
        <v>52.300000000000004</v>
      </c>
    </row>
    <row r="12" spans="1:4" x14ac:dyDescent="0.3">
      <c r="A12" t="s">
        <v>37</v>
      </c>
      <c r="B12">
        <v>25.9</v>
      </c>
      <c r="C12">
        <v>22.7</v>
      </c>
      <c r="D12">
        <f t="shared" si="0"/>
        <v>48.599999999999994</v>
      </c>
    </row>
    <row r="13" spans="1:4" x14ac:dyDescent="0.3">
      <c r="A13" t="s">
        <v>136</v>
      </c>
      <c r="B13">
        <v>9.3000000000000007</v>
      </c>
      <c r="C13">
        <v>34.299999999999997</v>
      </c>
      <c r="D13">
        <f t="shared" si="0"/>
        <v>43.599999999999994</v>
      </c>
    </row>
    <row r="14" spans="1:4" x14ac:dyDescent="0.3">
      <c r="A14" t="s">
        <v>119</v>
      </c>
      <c r="B14">
        <v>19.5</v>
      </c>
      <c r="C14">
        <v>23.6</v>
      </c>
      <c r="D14">
        <f t="shared" si="0"/>
        <v>43.1</v>
      </c>
    </row>
    <row r="15" spans="1:4" x14ac:dyDescent="0.3">
      <c r="A15" t="s">
        <v>169</v>
      </c>
      <c r="B15">
        <v>13.4</v>
      </c>
      <c r="C15">
        <v>22.5</v>
      </c>
      <c r="D15">
        <f t="shared" si="0"/>
        <v>35.9</v>
      </c>
    </row>
    <row r="16" spans="1:4" x14ac:dyDescent="0.3">
      <c r="A16" t="s">
        <v>123</v>
      </c>
      <c r="B16">
        <v>2.2999999999999998</v>
      </c>
      <c r="C16">
        <v>32.200000000000003</v>
      </c>
      <c r="D16">
        <f t="shared" si="0"/>
        <v>34.5</v>
      </c>
    </row>
    <row r="17" spans="1:4" x14ac:dyDescent="0.3">
      <c r="A17" t="s">
        <v>121</v>
      </c>
      <c r="B17">
        <v>12.3</v>
      </c>
      <c r="C17">
        <v>21.4</v>
      </c>
      <c r="D17">
        <f t="shared" si="0"/>
        <v>33.700000000000003</v>
      </c>
    </row>
    <row r="18" spans="1:4" x14ac:dyDescent="0.3">
      <c r="A18" t="s">
        <v>125</v>
      </c>
      <c r="B18">
        <v>10.8</v>
      </c>
      <c r="C18">
        <v>20.100000000000001</v>
      </c>
      <c r="D18">
        <f t="shared" si="0"/>
        <v>30.900000000000002</v>
      </c>
    </row>
    <row r="19" spans="1:4" x14ac:dyDescent="0.3">
      <c r="A19" t="s">
        <v>122</v>
      </c>
      <c r="B19">
        <v>5.8</v>
      </c>
      <c r="C19">
        <v>23.7</v>
      </c>
      <c r="D19">
        <f t="shared" si="0"/>
        <v>29.5</v>
      </c>
    </row>
    <row r="20" spans="1:4" x14ac:dyDescent="0.3">
      <c r="A20" t="s">
        <v>120</v>
      </c>
      <c r="B20">
        <v>8.6999999999999993</v>
      </c>
      <c r="C20">
        <v>20.399999999999999</v>
      </c>
      <c r="D20">
        <f t="shared" si="0"/>
        <v>29.099999999999998</v>
      </c>
    </row>
    <row r="21" spans="1:4" x14ac:dyDescent="0.3">
      <c r="A21" t="s">
        <v>129</v>
      </c>
      <c r="B21">
        <v>1.8</v>
      </c>
      <c r="C21">
        <v>25.7</v>
      </c>
      <c r="D21">
        <f t="shared" si="0"/>
        <v>27.5</v>
      </c>
    </row>
    <row r="22" spans="1:4" x14ac:dyDescent="0.3">
      <c r="A22" t="s">
        <v>170</v>
      </c>
      <c r="B22">
        <v>6.6</v>
      </c>
      <c r="C22">
        <v>17.3</v>
      </c>
      <c r="D22">
        <f t="shared" si="0"/>
        <v>23.9</v>
      </c>
    </row>
    <row r="23" spans="1:4" x14ac:dyDescent="0.3">
      <c r="A23" t="s">
        <v>126</v>
      </c>
      <c r="B23">
        <v>14.6</v>
      </c>
      <c r="C23">
        <v>8.4</v>
      </c>
      <c r="D23">
        <f t="shared" si="0"/>
        <v>23</v>
      </c>
    </row>
    <row r="24" spans="1:4" x14ac:dyDescent="0.3">
      <c r="A24" t="s">
        <v>124</v>
      </c>
      <c r="B24">
        <v>0.4</v>
      </c>
      <c r="C24">
        <v>22.4</v>
      </c>
      <c r="D24">
        <f t="shared" si="0"/>
        <v>22.799999999999997</v>
      </c>
    </row>
    <row r="25" spans="1:4" x14ac:dyDescent="0.3">
      <c r="A25" t="s">
        <v>118</v>
      </c>
      <c r="B25">
        <v>7.8</v>
      </c>
      <c r="C25">
        <v>12.8</v>
      </c>
      <c r="D25">
        <f t="shared" si="0"/>
        <v>20.6</v>
      </c>
    </row>
    <row r="26" spans="1:4" x14ac:dyDescent="0.3">
      <c r="A26" t="s">
        <v>127</v>
      </c>
      <c r="B26">
        <v>6</v>
      </c>
      <c r="C26">
        <v>11.4</v>
      </c>
      <c r="D26">
        <f t="shared" si="0"/>
        <v>17.399999999999999</v>
      </c>
    </row>
    <row r="27" spans="1:4" x14ac:dyDescent="0.3">
      <c r="A27" t="s">
        <v>35</v>
      </c>
      <c r="B27">
        <v>1.6</v>
      </c>
      <c r="C27">
        <v>14.3</v>
      </c>
      <c r="D27">
        <f t="shared" si="0"/>
        <v>15.9</v>
      </c>
    </row>
    <row r="28" spans="1:4" x14ac:dyDescent="0.3">
      <c r="A28" t="s">
        <v>128</v>
      </c>
      <c r="B28">
        <v>3.9</v>
      </c>
      <c r="C28">
        <v>9</v>
      </c>
      <c r="D28">
        <f t="shared" si="0"/>
        <v>12.9</v>
      </c>
    </row>
    <row r="29" spans="1:4" x14ac:dyDescent="0.3">
      <c r="A29" t="s">
        <v>130</v>
      </c>
      <c r="B29">
        <v>8</v>
      </c>
      <c r="C29">
        <v>4.3</v>
      </c>
      <c r="D29">
        <f t="shared" si="0"/>
        <v>12.3</v>
      </c>
    </row>
    <row r="30" spans="1:4" x14ac:dyDescent="0.3">
      <c r="A30" t="s">
        <v>34</v>
      </c>
      <c r="B30">
        <v>5</v>
      </c>
      <c r="C30">
        <v>1.8</v>
      </c>
      <c r="D30">
        <f t="shared" si="0"/>
        <v>6.8</v>
      </c>
    </row>
    <row r="31" spans="1:4" x14ac:dyDescent="0.3">
      <c r="A31" t="s">
        <v>171</v>
      </c>
      <c r="B31">
        <v>0</v>
      </c>
      <c r="C31">
        <v>2.4</v>
      </c>
      <c r="D31">
        <f t="shared" si="0"/>
        <v>2.4</v>
      </c>
    </row>
    <row r="34" spans="1:2" x14ac:dyDescent="0.3">
      <c r="A34" s="25" t="s">
        <v>159</v>
      </c>
      <c r="B34" s="24"/>
    </row>
  </sheetData>
  <pageMargins left="0.7" right="0.7" top="0.75" bottom="0.7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13"/>
  <sheetViews>
    <sheetView showGridLines="0" workbookViewId="0">
      <selection activeCell="E12" sqref="E12"/>
    </sheetView>
  </sheetViews>
  <sheetFormatPr defaultRowHeight="13.5" x14ac:dyDescent="0.3"/>
  <cols>
    <col min="1" max="1" width="15.5" customWidth="1"/>
    <col min="2" max="13" width="9.6640625" customWidth="1"/>
  </cols>
  <sheetData>
    <row r="1" spans="1:13" s="89" customFormat="1" ht="24.6" customHeight="1" x14ac:dyDescent="0.3">
      <c r="A1" s="121" t="s">
        <v>201</v>
      </c>
      <c r="B1" s="88"/>
    </row>
    <row r="2" spans="1:13" x14ac:dyDescent="0.3">
      <c r="A2" s="138"/>
      <c r="B2" s="167" t="s">
        <v>175</v>
      </c>
      <c r="C2" s="167"/>
      <c r="D2" s="167"/>
      <c r="E2" s="167"/>
      <c r="F2" s="167" t="s">
        <v>200</v>
      </c>
      <c r="G2" s="167"/>
      <c r="H2" s="167"/>
      <c r="I2" s="167"/>
      <c r="J2" s="167" t="s">
        <v>99</v>
      </c>
      <c r="K2" s="167"/>
      <c r="L2" s="167"/>
      <c r="M2" s="167"/>
    </row>
    <row r="3" spans="1:13" ht="28.5" x14ac:dyDescent="0.3">
      <c r="A3" s="139"/>
      <c r="B3" s="140" t="s">
        <v>42</v>
      </c>
      <c r="C3" s="140" t="s">
        <v>173</v>
      </c>
      <c r="D3" s="141" t="s">
        <v>174</v>
      </c>
      <c r="E3" s="140" t="s">
        <v>43</v>
      </c>
      <c r="F3" s="140" t="s">
        <v>42</v>
      </c>
      <c r="G3" s="140" t="s">
        <v>173</v>
      </c>
      <c r="H3" s="141" t="s">
        <v>174</v>
      </c>
      <c r="I3" s="140" t="s">
        <v>43</v>
      </c>
      <c r="J3" s="140" t="s">
        <v>42</v>
      </c>
      <c r="K3" s="140" t="s">
        <v>173</v>
      </c>
      <c r="L3" s="141" t="s">
        <v>174</v>
      </c>
      <c r="M3" s="140" t="s">
        <v>43</v>
      </c>
    </row>
    <row r="4" spans="1:13" ht="14.25" x14ac:dyDescent="0.3">
      <c r="A4" s="75" t="s">
        <v>10</v>
      </c>
      <c r="B4" s="125">
        <v>6452</v>
      </c>
      <c r="C4" s="125">
        <v>1499</v>
      </c>
      <c r="D4" s="125">
        <v>26</v>
      </c>
      <c r="E4" s="125">
        <v>7977</v>
      </c>
      <c r="F4" s="125">
        <v>304</v>
      </c>
      <c r="G4" s="125">
        <v>77</v>
      </c>
      <c r="H4" s="125">
        <v>1</v>
      </c>
      <c r="I4" s="125">
        <v>382</v>
      </c>
      <c r="J4" s="125">
        <v>136</v>
      </c>
      <c r="K4" s="125">
        <v>29</v>
      </c>
      <c r="L4" s="125">
        <v>1</v>
      </c>
      <c r="M4" s="125">
        <v>166</v>
      </c>
    </row>
    <row r="5" spans="1:13" ht="14.25" x14ac:dyDescent="0.3">
      <c r="A5" s="75" t="s">
        <v>11</v>
      </c>
      <c r="B5" s="90">
        <v>3197</v>
      </c>
      <c r="C5" s="90">
        <v>1178</v>
      </c>
      <c r="D5" s="90"/>
      <c r="E5" s="90">
        <v>4375</v>
      </c>
      <c r="F5" s="90">
        <v>147</v>
      </c>
      <c r="G5" s="90">
        <v>62</v>
      </c>
      <c r="H5" s="90"/>
      <c r="I5" s="90">
        <v>209</v>
      </c>
      <c r="J5" s="90">
        <v>64</v>
      </c>
      <c r="K5" s="90">
        <v>25</v>
      </c>
      <c r="L5" s="90"/>
      <c r="M5" s="90">
        <v>89</v>
      </c>
    </row>
    <row r="6" spans="1:13" ht="14.25" x14ac:dyDescent="0.3">
      <c r="A6" s="75" t="s">
        <v>12</v>
      </c>
      <c r="B6" s="90">
        <v>2386</v>
      </c>
      <c r="C6" s="90">
        <v>645</v>
      </c>
      <c r="D6" s="90"/>
      <c r="E6" s="90">
        <v>3031</v>
      </c>
      <c r="F6" s="90">
        <v>126</v>
      </c>
      <c r="G6" s="90">
        <v>39</v>
      </c>
      <c r="H6" s="90"/>
      <c r="I6" s="90">
        <v>165</v>
      </c>
      <c r="J6" s="90">
        <v>61</v>
      </c>
      <c r="K6" s="90">
        <v>22</v>
      </c>
      <c r="L6" s="90"/>
      <c r="M6" s="90">
        <v>83</v>
      </c>
    </row>
    <row r="7" spans="1:13" ht="14.25" x14ac:dyDescent="0.3">
      <c r="A7" s="75" t="s">
        <v>13</v>
      </c>
      <c r="B7" s="90">
        <v>9718</v>
      </c>
      <c r="C7" s="90">
        <v>4189</v>
      </c>
      <c r="D7" s="90">
        <v>81</v>
      </c>
      <c r="E7" s="90">
        <v>13988</v>
      </c>
      <c r="F7" s="90">
        <v>472</v>
      </c>
      <c r="G7" s="90">
        <v>208</v>
      </c>
      <c r="H7" s="90">
        <v>4</v>
      </c>
      <c r="I7" s="90">
        <v>684</v>
      </c>
      <c r="J7" s="90">
        <v>190</v>
      </c>
      <c r="K7" s="90">
        <v>81</v>
      </c>
      <c r="L7" s="90">
        <v>1</v>
      </c>
      <c r="M7" s="90">
        <v>272</v>
      </c>
    </row>
    <row r="8" spans="1:13" ht="14.25" x14ac:dyDescent="0.3">
      <c r="A8" s="75" t="s">
        <v>14</v>
      </c>
      <c r="B8" s="90">
        <v>5163</v>
      </c>
      <c r="C8" s="90">
        <v>2777</v>
      </c>
      <c r="D8" s="90"/>
      <c r="E8" s="90">
        <v>7940</v>
      </c>
      <c r="F8" s="90">
        <v>262</v>
      </c>
      <c r="G8" s="90">
        <v>126</v>
      </c>
      <c r="H8" s="90"/>
      <c r="I8" s="90">
        <v>388</v>
      </c>
      <c r="J8" s="90">
        <v>93</v>
      </c>
      <c r="K8" s="90">
        <v>38</v>
      </c>
      <c r="L8" s="90"/>
      <c r="M8" s="90">
        <v>131</v>
      </c>
    </row>
    <row r="9" spans="1:13" ht="14.25" x14ac:dyDescent="0.3">
      <c r="A9" s="75" t="s">
        <v>15</v>
      </c>
      <c r="B9" s="90">
        <v>26684</v>
      </c>
      <c r="C9" s="90">
        <v>18240</v>
      </c>
      <c r="D9" s="90">
        <v>620</v>
      </c>
      <c r="E9" s="90">
        <v>45544</v>
      </c>
      <c r="F9" s="90">
        <v>1352</v>
      </c>
      <c r="G9" s="90">
        <v>867</v>
      </c>
      <c r="H9" s="90">
        <v>31</v>
      </c>
      <c r="I9" s="90">
        <v>2250</v>
      </c>
      <c r="J9" s="90">
        <v>461</v>
      </c>
      <c r="K9" s="90">
        <v>260</v>
      </c>
      <c r="L9" s="90">
        <v>16</v>
      </c>
      <c r="M9" s="90">
        <v>737</v>
      </c>
    </row>
    <row r="10" spans="1:13" ht="14.25" x14ac:dyDescent="0.3">
      <c r="A10" s="75" t="s">
        <v>16</v>
      </c>
      <c r="B10" s="90">
        <v>1891</v>
      </c>
      <c r="C10" s="90">
        <v>928</v>
      </c>
      <c r="D10" s="90"/>
      <c r="E10" s="90">
        <v>2819</v>
      </c>
      <c r="F10" s="90">
        <v>100</v>
      </c>
      <c r="G10" s="90">
        <v>56</v>
      </c>
      <c r="H10" s="90"/>
      <c r="I10" s="90">
        <v>156</v>
      </c>
      <c r="J10" s="90">
        <v>52</v>
      </c>
      <c r="K10" s="90">
        <v>27</v>
      </c>
      <c r="L10" s="90"/>
      <c r="M10" s="90">
        <v>79</v>
      </c>
    </row>
    <row r="11" spans="1:13" ht="14.25" x14ac:dyDescent="0.3">
      <c r="A11" s="75" t="s">
        <v>17</v>
      </c>
      <c r="B11" s="90">
        <v>2762</v>
      </c>
      <c r="C11" s="90">
        <v>625</v>
      </c>
      <c r="D11" s="90"/>
      <c r="E11" s="90">
        <v>3387</v>
      </c>
      <c r="F11" s="90">
        <v>145</v>
      </c>
      <c r="G11" s="90">
        <v>33</v>
      </c>
      <c r="H11" s="90"/>
      <c r="I11" s="90">
        <v>178</v>
      </c>
      <c r="J11" s="90">
        <v>63</v>
      </c>
      <c r="K11" s="90">
        <v>12</v>
      </c>
      <c r="L11" s="90"/>
      <c r="M11" s="90">
        <v>75</v>
      </c>
    </row>
    <row r="12" spans="1:13" ht="14.25" x14ac:dyDescent="0.3">
      <c r="A12" s="75" t="s">
        <v>18</v>
      </c>
      <c r="B12" s="90">
        <v>58253</v>
      </c>
      <c r="C12" s="90">
        <v>30081</v>
      </c>
      <c r="D12" s="90">
        <v>727</v>
      </c>
      <c r="E12" s="90">
        <v>89061</v>
      </c>
      <c r="F12" s="90">
        <v>2908</v>
      </c>
      <c r="G12" s="90">
        <v>1468</v>
      </c>
      <c r="H12" s="90">
        <v>36</v>
      </c>
      <c r="I12" s="90">
        <v>4412</v>
      </c>
      <c r="J12" s="90">
        <v>1120</v>
      </c>
      <c r="K12" s="90">
        <v>494</v>
      </c>
      <c r="L12" s="90">
        <v>18</v>
      </c>
      <c r="M12" s="90">
        <v>1632</v>
      </c>
    </row>
    <row r="13" spans="1:13" ht="21.95" customHeight="1" x14ac:dyDescent="0.3">
      <c r="A13" s="71" t="s">
        <v>50</v>
      </c>
      <c r="B13" s="70"/>
    </row>
  </sheetData>
  <mergeCells count="3">
    <mergeCell ref="B2:E2"/>
    <mergeCell ref="J2:M2"/>
    <mergeCell ref="F2:I2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14"/>
  <sheetViews>
    <sheetView showGridLines="0" workbookViewId="0">
      <selection activeCell="A2" sqref="A2:A4"/>
    </sheetView>
  </sheetViews>
  <sheetFormatPr defaultRowHeight="13.5" x14ac:dyDescent="0.3"/>
  <cols>
    <col min="1" max="1" width="15.5" customWidth="1"/>
  </cols>
  <sheetData>
    <row r="1" spans="1:16" s="89" customFormat="1" ht="24.6" customHeight="1" x14ac:dyDescent="0.3">
      <c r="A1" s="168" t="s">
        <v>199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88"/>
    </row>
    <row r="2" spans="1:16" ht="14.25" x14ac:dyDescent="0.3">
      <c r="A2" s="170"/>
      <c r="B2" s="169" t="s">
        <v>41</v>
      </c>
      <c r="C2" s="169"/>
      <c r="D2" s="169"/>
      <c r="E2" s="169"/>
      <c r="F2" s="169"/>
      <c r="G2" s="169"/>
      <c r="H2" s="169"/>
      <c r="I2" s="169"/>
      <c r="J2" s="169"/>
      <c r="K2" s="169"/>
      <c r="L2" s="169" t="s">
        <v>42</v>
      </c>
      <c r="M2" s="169"/>
      <c r="N2" s="169" t="s">
        <v>43</v>
      </c>
      <c r="O2" s="169"/>
      <c r="P2" s="27"/>
    </row>
    <row r="3" spans="1:16" ht="14.25" x14ac:dyDescent="0.3">
      <c r="A3" s="171"/>
      <c r="B3" s="169" t="s">
        <v>32</v>
      </c>
      <c r="C3" s="169"/>
      <c r="D3" s="169" t="s">
        <v>44</v>
      </c>
      <c r="E3" s="169"/>
      <c r="F3" s="169" t="s">
        <v>45</v>
      </c>
      <c r="G3" s="169"/>
      <c r="H3" s="169" t="s">
        <v>46</v>
      </c>
      <c r="I3" s="169"/>
      <c r="J3" s="169" t="s">
        <v>47</v>
      </c>
      <c r="K3" s="169"/>
      <c r="L3" s="169"/>
      <c r="M3" s="169"/>
      <c r="N3" s="169"/>
      <c r="O3" s="169"/>
      <c r="P3" s="27"/>
    </row>
    <row r="4" spans="1:16" ht="14.25" x14ac:dyDescent="0.3">
      <c r="A4" s="172"/>
      <c r="B4" s="135" t="s">
        <v>48</v>
      </c>
      <c r="C4" s="135" t="s">
        <v>49</v>
      </c>
      <c r="D4" s="135" t="s">
        <v>48</v>
      </c>
      <c r="E4" s="135" t="s">
        <v>49</v>
      </c>
      <c r="F4" s="135" t="s">
        <v>48</v>
      </c>
      <c r="G4" s="135" t="s">
        <v>49</v>
      </c>
      <c r="H4" s="135" t="s">
        <v>48</v>
      </c>
      <c r="I4" s="135" t="s">
        <v>49</v>
      </c>
      <c r="J4" s="135" t="s">
        <v>48</v>
      </c>
      <c r="K4" s="135" t="s">
        <v>49</v>
      </c>
      <c r="L4" s="135" t="s">
        <v>48</v>
      </c>
      <c r="M4" s="135" t="s">
        <v>49</v>
      </c>
      <c r="N4" s="135" t="s">
        <v>48</v>
      </c>
      <c r="O4" s="135" t="s">
        <v>49</v>
      </c>
      <c r="P4" s="27"/>
    </row>
    <row r="5" spans="1:16" ht="14.25" x14ac:dyDescent="0.3">
      <c r="A5" s="75" t="s">
        <v>10</v>
      </c>
      <c r="B5" s="133">
        <v>59</v>
      </c>
      <c r="C5" s="131">
        <v>0.7396264259746772</v>
      </c>
      <c r="D5" s="133">
        <v>16</v>
      </c>
      <c r="E5" s="136">
        <v>0.20057665789143786</v>
      </c>
      <c r="F5" s="133">
        <v>459</v>
      </c>
      <c r="G5" s="136">
        <v>5.7540428732606248</v>
      </c>
      <c r="H5" s="133">
        <v>991</v>
      </c>
      <c r="I5" s="136">
        <v>12.423216748150933</v>
      </c>
      <c r="J5" s="133">
        <v>1525</v>
      </c>
      <c r="K5" s="136">
        <v>19.117462705277674</v>
      </c>
      <c r="L5" s="133">
        <v>6452</v>
      </c>
      <c r="M5" s="136">
        <v>80.882537294722326</v>
      </c>
      <c r="N5" s="133">
        <v>7977</v>
      </c>
      <c r="O5" s="137">
        <v>100</v>
      </c>
      <c r="P5" s="28"/>
    </row>
    <row r="6" spans="1:16" ht="14.25" x14ac:dyDescent="0.3">
      <c r="A6" s="75" t="s">
        <v>11</v>
      </c>
      <c r="B6" s="80">
        <v>0</v>
      </c>
      <c r="C6" s="80">
        <v>0</v>
      </c>
      <c r="D6" s="81">
        <v>115</v>
      </c>
      <c r="E6" s="78">
        <v>2.6285714285714286</v>
      </c>
      <c r="F6" s="81">
        <v>476</v>
      </c>
      <c r="G6" s="78">
        <v>10.879999999999999</v>
      </c>
      <c r="H6" s="81">
        <v>587</v>
      </c>
      <c r="I6" s="78">
        <v>13.417142857142858</v>
      </c>
      <c r="J6" s="81">
        <v>1178</v>
      </c>
      <c r="K6" s="78">
        <v>26.925714285714285</v>
      </c>
      <c r="L6" s="81">
        <v>3197</v>
      </c>
      <c r="M6" s="78">
        <v>73.074285714285708</v>
      </c>
      <c r="N6" s="81">
        <v>4375</v>
      </c>
      <c r="O6" s="79">
        <v>100</v>
      </c>
      <c r="P6" s="27"/>
    </row>
    <row r="7" spans="1:16" ht="14.25" x14ac:dyDescent="0.3">
      <c r="A7" s="75" t="s">
        <v>12</v>
      </c>
      <c r="B7" s="80">
        <v>0</v>
      </c>
      <c r="C7" s="80">
        <v>0</v>
      </c>
      <c r="D7" s="80">
        <v>0</v>
      </c>
      <c r="E7" s="80">
        <v>0</v>
      </c>
      <c r="F7" s="81">
        <v>93</v>
      </c>
      <c r="G7" s="78">
        <v>3.0682942923127681</v>
      </c>
      <c r="H7" s="81">
        <v>552</v>
      </c>
      <c r="I7" s="78">
        <v>18.211811283404817</v>
      </c>
      <c r="J7" s="81">
        <v>645</v>
      </c>
      <c r="K7" s="78">
        <v>21.280105575717585</v>
      </c>
      <c r="L7" s="81">
        <v>2386</v>
      </c>
      <c r="M7" s="78">
        <v>78.719894424282415</v>
      </c>
      <c r="N7" s="81">
        <v>3031</v>
      </c>
      <c r="O7" s="79">
        <v>100</v>
      </c>
      <c r="P7" s="27"/>
    </row>
    <row r="8" spans="1:16" ht="14.25" x14ac:dyDescent="0.3">
      <c r="A8" s="75" t="s">
        <v>13</v>
      </c>
      <c r="B8" s="80">
        <v>0</v>
      </c>
      <c r="C8" s="80">
        <v>0</v>
      </c>
      <c r="D8" s="76">
        <v>82</v>
      </c>
      <c r="E8" s="78">
        <v>0.58621675722047473</v>
      </c>
      <c r="F8" s="76">
        <v>1165</v>
      </c>
      <c r="G8" s="78">
        <v>8.328567343437232</v>
      </c>
      <c r="H8" s="76">
        <v>3023</v>
      </c>
      <c r="I8" s="78">
        <v>21.611381183871888</v>
      </c>
      <c r="J8" s="76">
        <v>4270</v>
      </c>
      <c r="K8" s="78">
        <v>30.526165284529601</v>
      </c>
      <c r="L8" s="76">
        <v>9718</v>
      </c>
      <c r="M8" s="78">
        <v>69.473834715470403</v>
      </c>
      <c r="N8" s="76">
        <v>13988</v>
      </c>
      <c r="O8" s="79">
        <v>99.999999999999986</v>
      </c>
      <c r="P8" s="27"/>
    </row>
    <row r="9" spans="1:16" ht="14.25" x14ac:dyDescent="0.3">
      <c r="A9" s="75" t="s">
        <v>14</v>
      </c>
      <c r="B9" s="80">
        <v>0</v>
      </c>
      <c r="C9" s="80">
        <v>0</v>
      </c>
      <c r="D9" s="76">
        <v>573</v>
      </c>
      <c r="E9" s="78">
        <v>7.2166246851385392</v>
      </c>
      <c r="F9" s="76">
        <v>869</v>
      </c>
      <c r="G9" s="78">
        <v>10.944584382871536</v>
      </c>
      <c r="H9" s="76">
        <v>1335</v>
      </c>
      <c r="I9" s="78">
        <v>16.81360201511335</v>
      </c>
      <c r="J9" s="76">
        <v>2777</v>
      </c>
      <c r="K9" s="78">
        <v>34.974811083123427</v>
      </c>
      <c r="L9" s="76">
        <v>5163</v>
      </c>
      <c r="M9" s="78">
        <v>65.025188916876573</v>
      </c>
      <c r="N9" s="76">
        <v>7940</v>
      </c>
      <c r="O9" s="79">
        <v>100</v>
      </c>
      <c r="P9" s="27"/>
    </row>
    <row r="10" spans="1:16" ht="14.25" x14ac:dyDescent="0.3">
      <c r="A10" s="75" t="s">
        <v>15</v>
      </c>
      <c r="B10" s="76">
        <v>5970</v>
      </c>
      <c r="C10" s="77">
        <v>13.108203056385035</v>
      </c>
      <c r="D10" s="76">
        <v>158</v>
      </c>
      <c r="E10" s="78">
        <v>0.34691726681890039</v>
      </c>
      <c r="F10" s="76">
        <v>4805</v>
      </c>
      <c r="G10" s="78">
        <v>10.550237133321623</v>
      </c>
      <c r="H10" s="76">
        <v>7927</v>
      </c>
      <c r="I10" s="78">
        <v>17.405146671350781</v>
      </c>
      <c r="J10" s="76">
        <v>18860</v>
      </c>
      <c r="K10" s="78">
        <v>41.410504127876344</v>
      </c>
      <c r="L10" s="76">
        <v>26684</v>
      </c>
      <c r="M10" s="78">
        <v>58.589495872123663</v>
      </c>
      <c r="N10" s="76">
        <v>45544</v>
      </c>
      <c r="O10" s="79">
        <v>100</v>
      </c>
      <c r="P10" s="27"/>
    </row>
    <row r="11" spans="1:16" ht="14.25" x14ac:dyDescent="0.3">
      <c r="A11" s="75" t="s">
        <v>16</v>
      </c>
      <c r="B11" s="80">
        <v>0</v>
      </c>
      <c r="C11" s="80">
        <v>0</v>
      </c>
      <c r="D11" s="80">
        <v>0</v>
      </c>
      <c r="E11" s="80">
        <v>0</v>
      </c>
      <c r="F11" s="76">
        <v>135</v>
      </c>
      <c r="G11" s="78">
        <v>4.7889322454771195</v>
      </c>
      <c r="H11" s="76">
        <v>793</v>
      </c>
      <c r="I11" s="78">
        <v>28.130542745654484</v>
      </c>
      <c r="J11" s="76">
        <v>928</v>
      </c>
      <c r="K11" s="78">
        <v>32.919474991131608</v>
      </c>
      <c r="L11" s="76">
        <v>1891</v>
      </c>
      <c r="M11" s="78">
        <v>67.080525008868392</v>
      </c>
      <c r="N11" s="76">
        <v>2819</v>
      </c>
      <c r="O11" s="79">
        <v>99.999999999999986</v>
      </c>
      <c r="P11" s="27"/>
    </row>
    <row r="12" spans="1:16" ht="14.25" x14ac:dyDescent="0.3">
      <c r="A12" s="75" t="s">
        <v>17</v>
      </c>
      <c r="B12" s="80">
        <v>0</v>
      </c>
      <c r="C12" s="80">
        <v>0</v>
      </c>
      <c r="D12" s="80">
        <v>0</v>
      </c>
      <c r="E12" s="80">
        <v>0</v>
      </c>
      <c r="F12" s="81">
        <v>285</v>
      </c>
      <c r="G12" s="78">
        <v>8.4145261293179807</v>
      </c>
      <c r="H12" s="81">
        <v>340</v>
      </c>
      <c r="I12" s="78">
        <v>10.038382049010924</v>
      </c>
      <c r="J12" s="81">
        <v>625</v>
      </c>
      <c r="K12" s="78">
        <v>18.452908178328904</v>
      </c>
      <c r="L12" s="81">
        <v>2762</v>
      </c>
      <c r="M12" s="78">
        <v>81.547091821671088</v>
      </c>
      <c r="N12" s="81">
        <v>3387</v>
      </c>
      <c r="O12" s="79">
        <v>99.999999999999986</v>
      </c>
      <c r="P12" s="27"/>
    </row>
    <row r="13" spans="1:16" ht="14.25" x14ac:dyDescent="0.3">
      <c r="A13" s="75" t="s">
        <v>18</v>
      </c>
      <c r="B13" s="81">
        <v>6029</v>
      </c>
      <c r="C13" s="77">
        <v>6.769517521698611</v>
      </c>
      <c r="D13" s="81">
        <v>944</v>
      </c>
      <c r="E13" s="78">
        <v>1.0599476763117412</v>
      </c>
      <c r="F13" s="81">
        <v>8287</v>
      </c>
      <c r="G13" s="78">
        <v>9.3048584677917372</v>
      </c>
      <c r="H13" s="81">
        <v>15548</v>
      </c>
      <c r="I13" s="78">
        <v>17.457697533151435</v>
      </c>
      <c r="J13" s="81">
        <v>30808</v>
      </c>
      <c r="K13" s="78">
        <v>34.592021198953525</v>
      </c>
      <c r="L13" s="81">
        <v>58253</v>
      </c>
      <c r="M13" s="78">
        <v>65.407978801046468</v>
      </c>
      <c r="N13" s="81">
        <v>89061</v>
      </c>
      <c r="O13" s="79">
        <v>99.999999999999986</v>
      </c>
      <c r="P13" s="27"/>
    </row>
    <row r="14" spans="1:16" ht="21.95" customHeight="1" x14ac:dyDescent="0.3">
      <c r="A14" s="29" t="s">
        <v>50</v>
      </c>
      <c r="B14" s="29"/>
      <c r="C14" s="30"/>
      <c r="D14" s="29"/>
      <c r="E14" s="31"/>
      <c r="F14" s="29"/>
      <c r="G14" s="31"/>
      <c r="H14" s="29"/>
      <c r="I14" s="31"/>
      <c r="J14" s="29"/>
      <c r="K14" s="31"/>
      <c r="L14" s="29"/>
      <c r="M14" s="31"/>
      <c r="N14" s="29"/>
      <c r="O14" s="28"/>
      <c r="P14" s="27"/>
    </row>
  </sheetData>
  <mergeCells count="10">
    <mergeCell ref="A1:O1"/>
    <mergeCell ref="B2:K2"/>
    <mergeCell ref="L2:M3"/>
    <mergeCell ref="N2:O3"/>
    <mergeCell ref="B3:C3"/>
    <mergeCell ref="D3:E3"/>
    <mergeCell ref="F3:G3"/>
    <mergeCell ref="H3:I3"/>
    <mergeCell ref="J3:K3"/>
    <mergeCell ref="A2:A4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14"/>
  <sheetViews>
    <sheetView showGridLines="0" workbookViewId="0">
      <selection activeCell="P25" sqref="P25"/>
    </sheetView>
  </sheetViews>
  <sheetFormatPr defaultRowHeight="13.5" x14ac:dyDescent="0.3"/>
  <cols>
    <col min="1" max="1" width="19.33203125" customWidth="1"/>
  </cols>
  <sheetData>
    <row r="1" spans="1:15" s="89" customFormat="1" ht="27.6" customHeight="1" x14ac:dyDescent="0.3">
      <c r="A1" s="168" t="s">
        <v>198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15" ht="14.25" x14ac:dyDescent="0.3">
      <c r="A2" s="170"/>
      <c r="B2" s="169" t="s">
        <v>41</v>
      </c>
      <c r="C2" s="169"/>
      <c r="D2" s="169"/>
      <c r="E2" s="169"/>
      <c r="F2" s="169"/>
      <c r="G2" s="169"/>
      <c r="H2" s="169"/>
      <c r="I2" s="169"/>
      <c r="J2" s="169"/>
      <c r="K2" s="169"/>
      <c r="L2" s="169" t="s">
        <v>42</v>
      </c>
      <c r="M2" s="169"/>
      <c r="N2" s="169" t="s">
        <v>43</v>
      </c>
      <c r="O2" s="169"/>
    </row>
    <row r="3" spans="1:15" ht="14.25" x14ac:dyDescent="0.3">
      <c r="A3" s="171"/>
      <c r="B3" s="169" t="s">
        <v>32</v>
      </c>
      <c r="C3" s="169"/>
      <c r="D3" s="169" t="s">
        <v>51</v>
      </c>
      <c r="E3" s="169"/>
      <c r="F3" s="169" t="s">
        <v>45</v>
      </c>
      <c r="G3" s="169"/>
      <c r="H3" s="169" t="s">
        <v>46</v>
      </c>
      <c r="I3" s="169"/>
      <c r="J3" s="169" t="s">
        <v>52</v>
      </c>
      <c r="K3" s="169"/>
      <c r="L3" s="169"/>
      <c r="M3" s="169"/>
      <c r="N3" s="169"/>
      <c r="O3" s="169"/>
    </row>
    <row r="4" spans="1:15" ht="14.25" x14ac:dyDescent="0.3">
      <c r="A4" s="172"/>
      <c r="B4" s="135" t="s">
        <v>48</v>
      </c>
      <c r="C4" s="135" t="s">
        <v>49</v>
      </c>
      <c r="D4" s="135" t="s">
        <v>48</v>
      </c>
      <c r="E4" s="135" t="s">
        <v>49</v>
      </c>
      <c r="F4" s="135" t="s">
        <v>48</v>
      </c>
      <c r="G4" s="135" t="s">
        <v>49</v>
      </c>
      <c r="H4" s="135" t="s">
        <v>48</v>
      </c>
      <c r="I4" s="135" t="s">
        <v>49</v>
      </c>
      <c r="J4" s="135" t="s">
        <v>48</v>
      </c>
      <c r="K4" s="135" t="s">
        <v>49</v>
      </c>
      <c r="L4" s="135" t="s">
        <v>48</v>
      </c>
      <c r="M4" s="135" t="s">
        <v>49</v>
      </c>
      <c r="N4" s="135" t="s">
        <v>48</v>
      </c>
      <c r="O4" s="135" t="s">
        <v>49</v>
      </c>
    </row>
    <row r="5" spans="1:15" ht="14.25" x14ac:dyDescent="0.3">
      <c r="A5" s="75" t="s">
        <v>10</v>
      </c>
      <c r="B5" s="130">
        <v>2</v>
      </c>
      <c r="C5" s="131">
        <v>1.2048192771084338</v>
      </c>
      <c r="D5" s="132">
        <v>1</v>
      </c>
      <c r="E5" s="131">
        <v>0.60240963855421692</v>
      </c>
      <c r="F5" s="132">
        <v>8</v>
      </c>
      <c r="G5" s="131">
        <v>4.8192771084337354</v>
      </c>
      <c r="H5" s="133">
        <v>19</v>
      </c>
      <c r="I5" s="131">
        <v>11.445783132530121</v>
      </c>
      <c r="J5" s="133">
        <v>30</v>
      </c>
      <c r="K5" s="131">
        <v>18.072289156626507</v>
      </c>
      <c r="L5" s="133">
        <v>136</v>
      </c>
      <c r="M5" s="131">
        <v>81.92771084337349</v>
      </c>
      <c r="N5" s="133">
        <v>166</v>
      </c>
      <c r="O5" s="134">
        <v>100</v>
      </c>
    </row>
    <row r="6" spans="1:15" ht="14.25" x14ac:dyDescent="0.3">
      <c r="A6" s="75" t="s">
        <v>11</v>
      </c>
      <c r="B6" s="80">
        <v>0</v>
      </c>
      <c r="C6" s="80">
        <v>0</v>
      </c>
      <c r="D6" s="83">
        <v>2</v>
      </c>
      <c r="E6" s="77">
        <v>2.2471910112359552</v>
      </c>
      <c r="F6" s="83">
        <v>8</v>
      </c>
      <c r="G6" s="77">
        <v>8.9887640449438209</v>
      </c>
      <c r="H6" s="81">
        <v>15</v>
      </c>
      <c r="I6" s="77">
        <v>16.853932584269664</v>
      </c>
      <c r="J6" s="81">
        <v>25</v>
      </c>
      <c r="K6" s="77">
        <v>28.08988764044944</v>
      </c>
      <c r="L6" s="81">
        <v>64</v>
      </c>
      <c r="M6" s="77">
        <v>71.910112359550567</v>
      </c>
      <c r="N6" s="81">
        <v>89</v>
      </c>
      <c r="O6" s="84">
        <v>100.00000000000001</v>
      </c>
    </row>
    <row r="7" spans="1:15" ht="14.25" x14ac:dyDescent="0.3">
      <c r="A7" s="75" t="s">
        <v>12</v>
      </c>
      <c r="B7" s="80">
        <v>0</v>
      </c>
      <c r="C7" s="80">
        <v>0</v>
      </c>
      <c r="D7" s="80">
        <v>0</v>
      </c>
      <c r="E7" s="80">
        <v>0</v>
      </c>
      <c r="F7" s="83">
        <v>3</v>
      </c>
      <c r="G7" s="77">
        <v>3.6144578313253009</v>
      </c>
      <c r="H7" s="81">
        <v>19</v>
      </c>
      <c r="I7" s="77">
        <v>22.891566265060241</v>
      </c>
      <c r="J7" s="81">
        <v>22</v>
      </c>
      <c r="K7" s="77">
        <v>26.506024096385545</v>
      </c>
      <c r="L7" s="81">
        <v>61</v>
      </c>
      <c r="M7" s="77">
        <v>73.493975903614455</v>
      </c>
      <c r="N7" s="81">
        <v>83</v>
      </c>
      <c r="O7" s="84">
        <v>100</v>
      </c>
    </row>
    <row r="8" spans="1:15" ht="14.25" x14ac:dyDescent="0.3">
      <c r="A8" s="75" t="s">
        <v>13</v>
      </c>
      <c r="B8" s="80">
        <v>0</v>
      </c>
      <c r="C8" s="80">
        <v>0</v>
      </c>
      <c r="D8" s="83">
        <v>3</v>
      </c>
      <c r="E8" s="77">
        <v>1.1029411764705883</v>
      </c>
      <c r="F8" s="83">
        <v>18</v>
      </c>
      <c r="G8" s="77">
        <v>6.6176470588235299</v>
      </c>
      <c r="H8" s="76">
        <v>61</v>
      </c>
      <c r="I8" s="77">
        <v>22.426470588235293</v>
      </c>
      <c r="J8" s="76">
        <v>82</v>
      </c>
      <c r="K8" s="77">
        <v>30.147058823529409</v>
      </c>
      <c r="L8" s="76">
        <v>190</v>
      </c>
      <c r="M8" s="77">
        <v>69.85294117647058</v>
      </c>
      <c r="N8" s="76">
        <v>272</v>
      </c>
      <c r="O8" s="84">
        <v>100</v>
      </c>
    </row>
    <row r="9" spans="1:15" ht="14.25" x14ac:dyDescent="0.3">
      <c r="A9" s="75" t="s">
        <v>14</v>
      </c>
      <c r="B9" s="80">
        <v>0</v>
      </c>
      <c r="C9" s="80">
        <v>0</v>
      </c>
      <c r="D9" s="83">
        <v>7</v>
      </c>
      <c r="E9" s="77">
        <v>5.343511450381679</v>
      </c>
      <c r="F9" s="83">
        <v>14</v>
      </c>
      <c r="G9" s="77">
        <v>10.687022900763358</v>
      </c>
      <c r="H9" s="76">
        <v>17</v>
      </c>
      <c r="I9" s="77">
        <v>12.977099236641221</v>
      </c>
      <c r="J9" s="76">
        <v>38</v>
      </c>
      <c r="K9" s="77">
        <v>29.007633587786259</v>
      </c>
      <c r="L9" s="76">
        <v>93</v>
      </c>
      <c r="M9" s="77">
        <v>70.992366412213741</v>
      </c>
      <c r="N9" s="76">
        <v>131</v>
      </c>
      <c r="O9" s="84">
        <v>100</v>
      </c>
    </row>
    <row r="10" spans="1:15" ht="14.25" x14ac:dyDescent="0.3">
      <c r="A10" s="75" t="s">
        <v>15</v>
      </c>
      <c r="B10" s="82">
        <v>61</v>
      </c>
      <c r="C10" s="77">
        <v>8.2767978290366351</v>
      </c>
      <c r="D10" s="83">
        <v>2</v>
      </c>
      <c r="E10" s="77">
        <v>0.27137042062415195</v>
      </c>
      <c r="F10" s="83">
        <v>65</v>
      </c>
      <c r="G10" s="77">
        <v>8.8195386702849383</v>
      </c>
      <c r="H10" s="76">
        <v>148</v>
      </c>
      <c r="I10" s="77">
        <v>20.081411126187245</v>
      </c>
      <c r="J10" s="76">
        <v>276</v>
      </c>
      <c r="K10" s="77">
        <v>37.449118046132973</v>
      </c>
      <c r="L10" s="76">
        <v>461</v>
      </c>
      <c r="M10" s="77">
        <v>62.550881953867034</v>
      </c>
      <c r="N10" s="76">
        <v>737</v>
      </c>
      <c r="O10" s="84">
        <v>100.00000000000001</v>
      </c>
    </row>
    <row r="11" spans="1:15" ht="14.25" x14ac:dyDescent="0.3">
      <c r="A11" s="75" t="s">
        <v>16</v>
      </c>
      <c r="B11" s="80">
        <v>0</v>
      </c>
      <c r="C11" s="80">
        <v>0</v>
      </c>
      <c r="D11" s="80">
        <v>0</v>
      </c>
      <c r="E11" s="80">
        <v>0</v>
      </c>
      <c r="F11" s="83">
        <v>7</v>
      </c>
      <c r="G11" s="77">
        <v>8.8607594936708853</v>
      </c>
      <c r="H11" s="76">
        <v>20</v>
      </c>
      <c r="I11" s="77">
        <v>25.316455696202532</v>
      </c>
      <c r="J11" s="76">
        <v>27</v>
      </c>
      <c r="K11" s="77">
        <v>34.177215189873415</v>
      </c>
      <c r="L11" s="76">
        <v>52</v>
      </c>
      <c r="M11" s="77">
        <v>65.822784810126578</v>
      </c>
      <c r="N11" s="76">
        <v>79</v>
      </c>
      <c r="O11" s="84">
        <v>100</v>
      </c>
    </row>
    <row r="12" spans="1:15" ht="14.25" x14ac:dyDescent="0.3">
      <c r="A12" s="75" t="s">
        <v>17</v>
      </c>
      <c r="B12" s="80">
        <v>0</v>
      </c>
      <c r="C12" s="80">
        <v>0</v>
      </c>
      <c r="D12" s="80">
        <v>0</v>
      </c>
      <c r="E12" s="80">
        <v>0</v>
      </c>
      <c r="F12" s="85">
        <v>4</v>
      </c>
      <c r="G12" s="77">
        <v>5.3333333333333339</v>
      </c>
      <c r="H12" s="81">
        <v>8</v>
      </c>
      <c r="I12" s="77">
        <v>10.666666666666668</v>
      </c>
      <c r="J12" s="81">
        <v>12</v>
      </c>
      <c r="K12" s="77">
        <v>16</v>
      </c>
      <c r="L12" s="81">
        <v>63</v>
      </c>
      <c r="M12" s="77">
        <v>84</v>
      </c>
      <c r="N12" s="81">
        <v>75</v>
      </c>
      <c r="O12" s="84">
        <v>100</v>
      </c>
    </row>
    <row r="13" spans="1:15" ht="14.25" x14ac:dyDescent="0.3">
      <c r="A13" s="75" t="s">
        <v>18</v>
      </c>
      <c r="B13" s="83">
        <v>63</v>
      </c>
      <c r="C13" s="77">
        <v>3.8602941176470589</v>
      </c>
      <c r="D13" s="83">
        <v>15</v>
      </c>
      <c r="E13" s="77">
        <v>0.91911764705882359</v>
      </c>
      <c r="F13" s="83">
        <v>127</v>
      </c>
      <c r="G13" s="77">
        <v>7.7818627450980395</v>
      </c>
      <c r="H13" s="81">
        <v>307</v>
      </c>
      <c r="I13" s="77">
        <v>18.811274509803923</v>
      </c>
      <c r="J13" s="81">
        <v>512</v>
      </c>
      <c r="K13" s="77">
        <v>31.372549019607842</v>
      </c>
      <c r="L13" s="81">
        <v>1120</v>
      </c>
      <c r="M13" s="77">
        <v>68.627450980392155</v>
      </c>
      <c r="N13" s="81">
        <v>1632</v>
      </c>
      <c r="O13" s="84">
        <v>100</v>
      </c>
    </row>
    <row r="14" spans="1:15" ht="24.6" customHeight="1" x14ac:dyDescent="0.3">
      <c r="A14" s="33" t="s">
        <v>50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</row>
  </sheetData>
  <mergeCells count="10">
    <mergeCell ref="A1:O1"/>
    <mergeCell ref="B2:K2"/>
    <mergeCell ref="L2:M3"/>
    <mergeCell ref="N2:O3"/>
    <mergeCell ref="B3:C3"/>
    <mergeCell ref="D3:E3"/>
    <mergeCell ref="F3:G3"/>
    <mergeCell ref="H3:I3"/>
    <mergeCell ref="J3:K3"/>
    <mergeCell ref="A2:A4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3"/>
  <sheetViews>
    <sheetView showGridLines="0" workbookViewId="0">
      <selection activeCell="A2" sqref="A2:A3"/>
    </sheetView>
  </sheetViews>
  <sheetFormatPr defaultRowHeight="13.5" x14ac:dyDescent="0.3"/>
  <cols>
    <col min="1" max="1" width="13.6640625" customWidth="1"/>
    <col min="2" max="4" width="12" customWidth="1"/>
    <col min="5" max="7" width="17.33203125" customWidth="1"/>
    <col min="8" max="8" width="18" customWidth="1"/>
  </cols>
  <sheetData>
    <row r="1" spans="1:9" s="89" customFormat="1" ht="32.1" customHeight="1" x14ac:dyDescent="0.3">
      <c r="A1" s="87" t="s">
        <v>197</v>
      </c>
      <c r="B1" s="87"/>
      <c r="C1" s="87"/>
      <c r="D1" s="87"/>
      <c r="E1" s="86"/>
      <c r="F1" s="86"/>
      <c r="G1" s="87"/>
      <c r="H1" s="88"/>
      <c r="I1" s="88"/>
    </row>
    <row r="2" spans="1:9" x14ac:dyDescent="0.3">
      <c r="A2" s="173"/>
      <c r="B2" s="178" t="s">
        <v>53</v>
      </c>
      <c r="C2" s="178" t="s">
        <v>54</v>
      </c>
      <c r="D2" s="178" t="s">
        <v>55</v>
      </c>
      <c r="E2" s="175" t="s">
        <v>139</v>
      </c>
      <c r="F2" s="175"/>
      <c r="G2" s="175"/>
      <c r="H2" s="176" t="s">
        <v>56</v>
      </c>
      <c r="I2" s="34"/>
    </row>
    <row r="3" spans="1:9" ht="25.5" x14ac:dyDescent="0.3">
      <c r="A3" s="174"/>
      <c r="B3" s="179"/>
      <c r="C3" s="179"/>
      <c r="D3" s="179"/>
      <c r="E3" s="142" t="s">
        <v>57</v>
      </c>
      <c r="F3" s="101" t="s">
        <v>58</v>
      </c>
      <c r="G3" s="101" t="s">
        <v>8</v>
      </c>
      <c r="H3" s="177"/>
      <c r="I3" s="34"/>
    </row>
    <row r="4" spans="1:9" x14ac:dyDescent="0.3">
      <c r="A4" s="143" t="s">
        <v>10</v>
      </c>
      <c r="B4" s="144">
        <v>4135</v>
      </c>
      <c r="C4" s="145">
        <v>3842</v>
      </c>
      <c r="D4" s="145">
        <v>7977</v>
      </c>
      <c r="E4" s="68">
        <v>158</v>
      </c>
      <c r="F4" s="68">
        <v>364</v>
      </c>
      <c r="G4" s="68">
        <f>SUM(E4:F4)</f>
        <v>522</v>
      </c>
      <c r="H4" s="100">
        <f>F4/D4*100</f>
        <v>4.5631189670302126</v>
      </c>
      <c r="I4" s="34"/>
    </row>
    <row r="5" spans="1:9" x14ac:dyDescent="0.3">
      <c r="A5" s="62" t="s">
        <v>11</v>
      </c>
      <c r="B5" s="99">
        <v>2226</v>
      </c>
      <c r="C5" s="68">
        <v>2149</v>
      </c>
      <c r="D5" s="68">
        <v>4375</v>
      </c>
      <c r="E5" s="68">
        <v>154</v>
      </c>
      <c r="F5" s="68">
        <v>197</v>
      </c>
      <c r="G5" s="68">
        <f t="shared" ref="G5:G12" si="0">SUM(E5:F5)</f>
        <v>351</v>
      </c>
      <c r="H5" s="100">
        <f t="shared" ref="H5:H12" si="1">F5/D5*100</f>
        <v>4.5028571428571436</v>
      </c>
      <c r="I5" s="34"/>
    </row>
    <row r="6" spans="1:9" x14ac:dyDescent="0.3">
      <c r="A6" s="62" t="s">
        <v>12</v>
      </c>
      <c r="B6" s="99">
        <v>1560</v>
      </c>
      <c r="C6" s="68">
        <v>1471</v>
      </c>
      <c r="D6" s="68">
        <v>3031</v>
      </c>
      <c r="E6" s="68">
        <v>72</v>
      </c>
      <c r="F6" s="68">
        <v>162</v>
      </c>
      <c r="G6" s="68">
        <f t="shared" si="0"/>
        <v>234</v>
      </c>
      <c r="H6" s="100">
        <f t="shared" si="1"/>
        <v>5.3447707027383702</v>
      </c>
      <c r="I6" s="34"/>
    </row>
    <row r="7" spans="1:9" x14ac:dyDescent="0.3">
      <c r="A7" s="62" t="s">
        <v>13</v>
      </c>
      <c r="B7" s="99">
        <v>7097</v>
      </c>
      <c r="C7" s="68">
        <v>6891</v>
      </c>
      <c r="D7" s="68">
        <v>13988</v>
      </c>
      <c r="E7" s="68">
        <v>213</v>
      </c>
      <c r="F7" s="68">
        <v>609</v>
      </c>
      <c r="G7" s="68">
        <f t="shared" si="0"/>
        <v>822</v>
      </c>
      <c r="H7" s="100">
        <f t="shared" si="1"/>
        <v>4.3537317700886469</v>
      </c>
      <c r="I7" s="34"/>
    </row>
    <row r="8" spans="1:9" x14ac:dyDescent="0.3">
      <c r="A8" s="62" t="s">
        <v>14</v>
      </c>
      <c r="B8" s="99">
        <v>4083</v>
      </c>
      <c r="C8" s="68">
        <v>3857</v>
      </c>
      <c r="D8" s="68">
        <v>7940</v>
      </c>
      <c r="E8" s="68">
        <v>86</v>
      </c>
      <c r="F8" s="68">
        <v>294</v>
      </c>
      <c r="G8" s="68">
        <f t="shared" si="0"/>
        <v>380</v>
      </c>
      <c r="H8" s="100">
        <f t="shared" si="1"/>
        <v>3.7027707808564227</v>
      </c>
      <c r="I8" s="34"/>
    </row>
    <row r="9" spans="1:9" x14ac:dyDescent="0.3">
      <c r="A9" s="62" t="s">
        <v>15</v>
      </c>
      <c r="B9" s="99">
        <v>23486</v>
      </c>
      <c r="C9" s="68">
        <v>22058</v>
      </c>
      <c r="D9" s="68">
        <v>45544</v>
      </c>
      <c r="E9" s="68">
        <v>707</v>
      </c>
      <c r="F9" s="68">
        <v>1295</v>
      </c>
      <c r="G9" s="68">
        <f t="shared" si="0"/>
        <v>2002</v>
      </c>
      <c r="H9" s="100">
        <f t="shared" si="1"/>
        <v>2.8434041805726329</v>
      </c>
      <c r="I9" s="34"/>
    </row>
    <row r="10" spans="1:9" x14ac:dyDescent="0.3">
      <c r="A10" s="62" t="s">
        <v>16</v>
      </c>
      <c r="B10" s="99">
        <v>1440</v>
      </c>
      <c r="C10" s="68">
        <v>1379</v>
      </c>
      <c r="D10" s="68">
        <v>2819</v>
      </c>
      <c r="E10" s="68">
        <v>86</v>
      </c>
      <c r="F10" s="68">
        <v>168</v>
      </c>
      <c r="G10" s="68">
        <f t="shared" si="0"/>
        <v>254</v>
      </c>
      <c r="H10" s="100">
        <f t="shared" si="1"/>
        <v>5.9595601277048598</v>
      </c>
      <c r="I10" s="34"/>
    </row>
    <row r="11" spans="1:9" x14ac:dyDescent="0.3">
      <c r="A11" s="62" t="s">
        <v>17</v>
      </c>
      <c r="B11" s="99">
        <v>1721</v>
      </c>
      <c r="C11" s="68">
        <v>1666</v>
      </c>
      <c r="D11" s="68">
        <v>3387</v>
      </c>
      <c r="E11" s="68">
        <v>83</v>
      </c>
      <c r="F11" s="68">
        <v>177</v>
      </c>
      <c r="G11" s="68">
        <f t="shared" si="0"/>
        <v>260</v>
      </c>
      <c r="H11" s="100">
        <f t="shared" si="1"/>
        <v>5.2258635961027453</v>
      </c>
      <c r="I11" s="34"/>
    </row>
    <row r="12" spans="1:9" x14ac:dyDescent="0.3">
      <c r="A12" s="62" t="s">
        <v>18</v>
      </c>
      <c r="B12" s="99">
        <v>45748</v>
      </c>
      <c r="C12" s="99">
        <v>43313</v>
      </c>
      <c r="D12" s="68">
        <v>89061</v>
      </c>
      <c r="E12" s="68">
        <v>1559</v>
      </c>
      <c r="F12" s="68">
        <v>3266</v>
      </c>
      <c r="G12" s="68">
        <f t="shared" si="0"/>
        <v>4825</v>
      </c>
      <c r="H12" s="100">
        <f t="shared" si="1"/>
        <v>3.6671494818158337</v>
      </c>
      <c r="I12" s="34"/>
    </row>
    <row r="13" spans="1:9" ht="14.45" customHeight="1" x14ac:dyDescent="0.3">
      <c r="A13" s="35" t="s">
        <v>50</v>
      </c>
      <c r="B13" s="36"/>
      <c r="C13" s="36"/>
      <c r="D13" s="36"/>
      <c r="E13" s="36"/>
      <c r="F13" s="36"/>
      <c r="G13" s="36"/>
      <c r="H13" s="34"/>
      <c r="I13" s="34"/>
    </row>
  </sheetData>
  <mergeCells count="6">
    <mergeCell ref="A2:A3"/>
    <mergeCell ref="E2:G2"/>
    <mergeCell ref="H2:H3"/>
    <mergeCell ref="D2:D3"/>
    <mergeCell ref="C2:C3"/>
    <mergeCell ref="B2:B3"/>
  </mergeCells>
  <pageMargins left="0.7" right="0.7" top="0.75" bottom="0.75" header="0.3" footer="0.3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17</vt:i4>
      </vt:variant>
    </vt:vector>
  </HeadingPairs>
  <TitlesOfParts>
    <vt:vector size="17" baseType="lpstr">
      <vt:lpstr>INDICE</vt:lpstr>
      <vt:lpstr>tabB1</vt:lpstr>
      <vt:lpstr>figB1</vt:lpstr>
      <vt:lpstr>figB2</vt:lpstr>
      <vt:lpstr>figB3</vt:lpstr>
      <vt:lpstr>tabB2</vt:lpstr>
      <vt:lpstr>tabB3</vt:lpstr>
      <vt:lpstr>tabB4</vt:lpstr>
      <vt:lpstr>tabB5</vt:lpstr>
      <vt:lpstr>figB4</vt:lpstr>
      <vt:lpstr>figB5</vt:lpstr>
      <vt:lpstr>figB6</vt:lpstr>
      <vt:lpstr>tabB6</vt:lpstr>
      <vt:lpstr>figB7</vt:lpstr>
      <vt:lpstr>figB8</vt:lpstr>
      <vt:lpstr>tabB7</vt:lpstr>
      <vt:lpstr>tabB8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NANNI2021</cp:lastModifiedBy>
  <cp:lastPrinted>2022-03-09T10:00:58Z</cp:lastPrinted>
  <dcterms:created xsi:type="dcterms:W3CDTF">2020-12-29T17:00:53Z</dcterms:created>
  <dcterms:modified xsi:type="dcterms:W3CDTF">2024-11-28T11:04:52Z</dcterms:modified>
</cp:coreProperties>
</file>