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@_OSSERVATORIO_scuola\@Osserv2024_as2022_23\02_Rapporto_Appendice\"/>
    </mc:Choice>
  </mc:AlternateContent>
  <bookViews>
    <workbookView xWindow="0" yWindow="0" windowWidth="19200" windowHeight="6405" tabRatio="810"/>
  </bookViews>
  <sheets>
    <sheet name="Indice" sheetId="1" r:id="rId1"/>
    <sheet name="tab_a1" sheetId="2" r:id="rId2"/>
    <sheet name="tab_a2" sheetId="3" r:id="rId3"/>
    <sheet name="fig_a1" sheetId="4" r:id="rId4"/>
    <sheet name="fig_a2" sheetId="15" r:id="rId5"/>
    <sheet name="tab_a3" sheetId="11" r:id="rId6"/>
    <sheet name="fig_a3" sheetId="8" r:id="rId7"/>
    <sheet name="fig_a4" sheetId="12" r:id="rId8"/>
    <sheet name="tab_a4" sheetId="13" r:id="rId9"/>
    <sheet name="tab_a5" sheetId="9" r:id="rId10"/>
    <sheet name="tab_a6" sheetId="10" r:id="rId11"/>
    <sheet name="fig_a5" sheetId="6" r:id="rId12"/>
    <sheet name="fig_a6" sheetId="17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2" l="1"/>
  <c r="B12" i="3" l="1"/>
  <c r="H6" i="13" l="1"/>
  <c r="H7" i="13"/>
  <c r="H8" i="13"/>
  <c r="H9" i="13"/>
  <c r="H5" i="13"/>
  <c r="G36" i="2" l="1"/>
  <c r="G35" i="2"/>
  <c r="G34" i="2"/>
  <c r="G33" i="2"/>
  <c r="H30" i="2"/>
  <c r="G30" i="2"/>
  <c r="H29" i="2"/>
  <c r="G29" i="2"/>
  <c r="H28" i="2"/>
  <c r="G28" i="2"/>
  <c r="H27" i="2"/>
  <c r="G27" i="2"/>
  <c r="H24" i="2"/>
  <c r="G24" i="2"/>
  <c r="H23" i="2"/>
  <c r="G23" i="2"/>
  <c r="H22" i="2"/>
  <c r="G22" i="2"/>
  <c r="H21" i="2"/>
  <c r="G21" i="2"/>
  <c r="H18" i="2"/>
  <c r="G18" i="2"/>
  <c r="H17" i="2"/>
  <c r="G17" i="2"/>
  <c r="H16" i="2"/>
  <c r="G16" i="2"/>
  <c r="H15" i="2"/>
  <c r="G15" i="2"/>
  <c r="H12" i="2"/>
  <c r="G12" i="2"/>
  <c r="H11" i="2"/>
  <c r="G11" i="2"/>
  <c r="H10" i="2"/>
  <c r="G10" i="2"/>
  <c r="H9" i="2"/>
  <c r="G9" i="2"/>
  <c r="B19" i="1" l="1"/>
  <c r="B8" i="1" l="1"/>
  <c r="E51" i="4" l="1"/>
  <c r="C3" i="2" l="1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B14" i="1" l="1"/>
  <c r="B12" i="1" l="1"/>
  <c r="B11" i="1"/>
  <c r="B10" i="1"/>
  <c r="B16" i="1"/>
  <c r="B15" i="1"/>
  <c r="B18" i="1"/>
  <c r="B7" i="1" l="1"/>
  <c r="B6" i="1" l="1"/>
  <c r="D7" i="2" l="1"/>
  <c r="E7" i="2"/>
  <c r="F7" i="2"/>
  <c r="B5" i="1" l="1"/>
  <c r="G37" i="2"/>
  <c r="H31" i="2"/>
  <c r="G31" i="2"/>
  <c r="H25" i="2"/>
  <c r="G25" i="2"/>
  <c r="H19" i="2"/>
  <c r="G19" i="2"/>
  <c r="H13" i="2"/>
  <c r="G13" i="2"/>
  <c r="H4" i="2"/>
  <c r="H5" i="2"/>
  <c r="H6" i="2"/>
  <c r="H7" i="2"/>
  <c r="H3" i="2"/>
  <c r="G7" i="2"/>
  <c r="G4" i="2"/>
  <c r="G5" i="2"/>
  <c r="G6" i="2"/>
  <c r="G3" i="2"/>
</calcChain>
</file>

<file path=xl/sharedStrings.xml><?xml version="1.0" encoding="utf-8"?>
<sst xmlns="http://schemas.openxmlformats.org/spreadsheetml/2006/main" count="367" uniqueCount="183">
  <si>
    <t xml:space="preserve">Iscritti </t>
  </si>
  <si>
    <t>→</t>
  </si>
  <si>
    <t>Sistema complessivo</t>
  </si>
  <si>
    <r>
      <t>Sistema istruzione e formazione</t>
    </r>
    <r>
      <rPr>
        <vertAlign val="superscript"/>
        <sz val="8"/>
        <rFont val="Century Gothic"/>
        <family val="2"/>
      </rPr>
      <t xml:space="preserve"> (1)</t>
    </r>
  </si>
  <si>
    <t>Classi</t>
  </si>
  <si>
    <t>Iscritti totali</t>
  </si>
  <si>
    <t>di cui in scuole non statali</t>
  </si>
  <si>
    <t>2016/17</t>
  </si>
  <si>
    <t>2017/18</t>
  </si>
  <si>
    <t>2018/19</t>
  </si>
  <si>
    <t>Livello prescolare</t>
  </si>
  <si>
    <t>Scuola dell'Infanzia</t>
  </si>
  <si>
    <t>Sezioni</t>
  </si>
  <si>
    <t>Primo ciclo</t>
  </si>
  <si>
    <t>Primaria</t>
  </si>
  <si>
    <t>Secondaria di I grado</t>
  </si>
  <si>
    <t>Secondo ciclo</t>
  </si>
  <si>
    <t>Percorsi IeFP in Agenzie Formative</t>
  </si>
  <si>
    <t>Corso</t>
  </si>
  <si>
    <t>-</t>
  </si>
  <si>
    <t xml:space="preserve">% </t>
  </si>
  <si>
    <t>di cui iscritti con cittadinanza straniera</t>
  </si>
  <si>
    <t>di cui iscritti in scuole non statali</t>
  </si>
  <si>
    <t>% allievi stranieri</t>
  </si>
  <si>
    <t>% Iscritti in scuole non statali</t>
  </si>
  <si>
    <t>2019/20</t>
  </si>
  <si>
    <t>Scuola primaria</t>
  </si>
  <si>
    <t>Secondaria di II grado</t>
  </si>
  <si>
    <t>Tutte le scuole</t>
  </si>
  <si>
    <t>Val. Ass.</t>
  </si>
  <si>
    <t>Inc. %</t>
  </si>
  <si>
    <t>Alessandria</t>
  </si>
  <si>
    <t>Asti</t>
  </si>
  <si>
    <t>Biella</t>
  </si>
  <si>
    <t>Cuneo</t>
  </si>
  <si>
    <t>Novara</t>
  </si>
  <si>
    <t>Torino</t>
  </si>
  <si>
    <t>Verbano C.O</t>
  </si>
  <si>
    <t>Vercelli</t>
  </si>
  <si>
    <t>Piemonte</t>
  </si>
  <si>
    <t>Fonte: Rilevazione Scolastica della Regione Piemonte, elaborazioni IRES</t>
  </si>
  <si>
    <t>Fonte: Rilevazione Scolastica e database Mon.V.I.S.O. (Monitorare e Valutare gli Interventi a Sostegno dell'Occupazione) della Regione Piemonte, elaborazioni IRES</t>
  </si>
  <si>
    <t>Nota: dal 2004/05 sono iniziati i percorsi di istruzione e formazione professionale (IeFP) nelle agenzie formative</t>
  </si>
  <si>
    <t>Scuola dell'infanzia</t>
  </si>
  <si>
    <t>99/00</t>
  </si>
  <si>
    <t>00/01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</si>
  <si>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</si>
  <si>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</si>
  <si>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</si>
  <si>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</si>
  <si>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</si>
  <si>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</si>
  <si>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</si>
  <si>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</si>
  <si>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</si>
  <si>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</si>
  <si>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</si>
  <si>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</si>
  <si>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</si>
  <si>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</si>
  <si>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</si>
  <si>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</si>
  <si>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</si>
  <si>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</si>
  <si>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Lombardia</t>
  </si>
  <si>
    <t>Veneto</t>
  </si>
  <si>
    <t>Istituzioni scolastiche autonome</t>
  </si>
  <si>
    <t>Autonomie CPIA</t>
  </si>
  <si>
    <t>province</t>
  </si>
  <si>
    <t>Numero autonomie</t>
  </si>
  <si>
    <t>Punti di erogazione del servizio (*)</t>
  </si>
  <si>
    <t>Iscritti</t>
  </si>
  <si>
    <t xml:space="preserve">Media Iscritti per autonomia </t>
  </si>
  <si>
    <t>Alunni /sedi</t>
  </si>
  <si>
    <t>Alunni
/classi</t>
  </si>
  <si>
    <t xml:space="preserve">Numero centri per l'educazione degli adulti </t>
  </si>
  <si>
    <t>Biella/Vercelli</t>
  </si>
  <si>
    <t>Novara/Vco</t>
  </si>
  <si>
    <t>A</t>
  </si>
  <si>
    <t>B</t>
  </si>
  <si>
    <t>C</t>
  </si>
  <si>
    <t>D</t>
  </si>
  <si>
    <t>E</t>
  </si>
  <si>
    <t>Totale complessivo</t>
  </si>
  <si>
    <t>(B+E)/(A+B+C+E)*100</t>
  </si>
  <si>
    <t>Circolo Didattico</t>
  </si>
  <si>
    <t>Istituto Comprensivo</t>
  </si>
  <si>
    <t>Istituto Secondario I grado</t>
  </si>
  <si>
    <t>Istituto Onnicomprensivo</t>
  </si>
  <si>
    <t>% Istituti comprensivi  sul totale autonomie che comprendono scuole fino al primo ciclo</t>
  </si>
  <si>
    <t>Verbano C.O.</t>
  </si>
  <si>
    <t>(*) istituti secondari di II grado e  istituti di istruzione superiori (che comprendono al loro interno più indirizzi)</t>
  </si>
  <si>
    <t>Nota: esclusa la Scuola speciale per sordi Istituto Secondario di II grado Magarotto di Torino e i CPIA</t>
  </si>
  <si>
    <t>Secondaria I grado</t>
  </si>
  <si>
    <t>Secondaria II grado</t>
  </si>
  <si>
    <t>Val. ass.</t>
  </si>
  <si>
    <t xml:space="preserve">Inc . % </t>
  </si>
  <si>
    <t>Nota: gli anni nel grafico sono quelli di inizio dei rispettivi anni scolastici</t>
  </si>
  <si>
    <t>Valori Assoluti</t>
  </si>
  <si>
    <t>totale</t>
  </si>
  <si>
    <t>19/20</t>
  </si>
  <si>
    <t>Secondo ciclo (secondaria di II grado e percorsi IeFP in agenzie formative)</t>
  </si>
  <si>
    <r>
      <t xml:space="preserve">Secondaria di II grado </t>
    </r>
    <r>
      <rPr>
        <vertAlign val="superscript"/>
        <sz val="8"/>
        <rFont val="Century Gothic"/>
        <family val="2"/>
      </rPr>
      <t>(2)</t>
    </r>
  </si>
  <si>
    <r>
      <rPr>
        <vertAlign val="superscript"/>
        <sz val="8"/>
        <rFont val="Century Gothic"/>
        <family val="2"/>
      </rPr>
      <t xml:space="preserve">(2) </t>
    </r>
    <r>
      <rPr>
        <sz val="8"/>
        <rFont val="Century Gothic"/>
        <family val="2"/>
      </rPr>
      <t xml:space="preserve">compresi gli iscritti ai  percorsi IeFP organizzati dagli istituti professionali </t>
    </r>
  </si>
  <si>
    <r>
      <rPr>
        <sz val="12"/>
        <rFont val="Century Gothic"/>
        <family val="2"/>
      </rPr>
      <t>Sezione statistica A:</t>
    </r>
    <r>
      <rPr>
        <sz val="14"/>
        <rFont val="Century Gothic"/>
        <family val="2"/>
      </rPr>
      <t xml:space="preserve">
Il Sistema di istruzione e formazione</t>
    </r>
  </si>
  <si>
    <r>
      <t xml:space="preserve">Iscritti nella Scuola </t>
    </r>
    <r>
      <rPr>
        <i/>
        <sz val="14"/>
        <color theme="0"/>
        <rFont val="Century Gothic"/>
        <family val="2"/>
      </rPr>
      <t>Non Statale</t>
    </r>
  </si>
  <si>
    <t xml:space="preserve">Rete scolastica </t>
  </si>
  <si>
    <t>Valori assoluti</t>
  </si>
  <si>
    <t>Totale sedi</t>
  </si>
  <si>
    <t>Comuni con sedi di scuola</t>
  </si>
  <si>
    <t>Statale</t>
  </si>
  <si>
    <t>Non Statale</t>
  </si>
  <si>
    <t>Paritarie</t>
  </si>
  <si>
    <t>Non paritarie</t>
  </si>
  <si>
    <t>Scuola secondaria di I grado</t>
  </si>
  <si>
    <t>Scuola secondaria di II grado</t>
  </si>
  <si>
    <t xml:space="preserve">Totale </t>
  </si>
  <si>
    <t>Fonte: Rilevazione Scolastica Regione Piemonte, elaborazioni IRES</t>
  </si>
  <si>
    <t>Var % quinquennio</t>
  </si>
  <si>
    <t>2020/21</t>
  </si>
  <si>
    <t>20/21</t>
  </si>
  <si>
    <t xml:space="preserve">Verbano C.O. </t>
  </si>
  <si>
    <t>Novara (*)</t>
  </si>
  <si>
    <t xml:space="preserve">(*) Comprende un punto di erogazione del servizio nel Verbano Cusio Ossola che fa parte di un'autonomia novarese </t>
  </si>
  <si>
    <t>Tab. A.1 L'evoluzione del sistema di istruzione e formazione in Piemonte nell'ultimo quinquennio</t>
  </si>
  <si>
    <t>Fig. A.1 Andamento del numero di iscritti per livello di scuola nel sistema di istruzione e formazione piemontese</t>
  </si>
  <si>
    <t>2011/12</t>
  </si>
  <si>
    <t>2012/13</t>
  </si>
  <si>
    <t>2013/14</t>
  </si>
  <si>
    <t>2014/15</t>
  </si>
  <si>
    <t>2015/16</t>
  </si>
  <si>
    <t>Fig. A.2 Andamento degli allievi con disabilità per livello di scuola in Piemonte (ogni 100 iscritti)</t>
  </si>
  <si>
    <t>iscritti</t>
  </si>
  <si>
    <t>Nota: Escluse sedi ospedaliere e carcerarie. Si identifica il punto di erogazione del servizio con il codice scuola con cui la Regione Piemonte registra le informazioni con la Rilevazione Scolastica. Il codice scuola è assegnato alle sedi conteggiando separatamente i diversi tipi di unità scolastica (sedi di plesso, succursale, aule staccate ecc.). Per la scuola superiore il conteggio è ulteriormente complicato dalla distinzione per indirizzo e dal tipo di orario (se diurno, preserale o serale),  pertanto, il numero di sedi sopravanza il numero di plessi fisici che ospitano i diversi indirizzi.</t>
  </si>
  <si>
    <r>
      <t>Le sedi paritarie si conformano agli ordinamenti scolastici vigenti, secondo la legge 62/2000, e rilasciano titoli di studio aventi valore legale equipollente alle scuole statali; le scuole non paritarie sono definite '</t>
    </r>
    <r>
      <rPr>
        <i/>
        <sz val="8"/>
        <color rgb="FF404040"/>
        <rFont val="Century Gothic"/>
        <family val="2"/>
      </rPr>
      <t>riconosciute'</t>
    </r>
    <r>
      <rPr>
        <sz val="8"/>
        <color rgb="FF404040"/>
        <rFont val="Century Gothic"/>
        <family val="2"/>
      </rPr>
      <t xml:space="preserve"> e iscritte in un albo regionale.</t>
    </r>
  </si>
  <si>
    <t xml:space="preserve">Nota: escluso l'Istituto Secondario di II grado Magarotto di Torino (scuola speciale per sordi) </t>
  </si>
  <si>
    <t>Dati per grafico</t>
  </si>
  <si>
    <t>Istituto Secondario di II grado(*)</t>
  </si>
  <si>
    <t>2021/22</t>
  </si>
  <si>
    <t>Incidenza %</t>
  </si>
  <si>
    <t>Livelli di istruzione</t>
  </si>
  <si>
    <t>Fig. A.3 Scuola non statale: andamento degli iscritti  in Piemonte, valori assoluti e percentuali</t>
  </si>
  <si>
    <t>Unione Europea - 27 Paesi</t>
  </si>
  <si>
    <t>Italia</t>
  </si>
  <si>
    <t>Emilia-Romagna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</si>
  <si>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</si>
  <si>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</si>
  <si>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</si>
  <si>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</si>
  <si>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</si>
  <si>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</si>
  <si>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</si>
  <si>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</si>
  <si>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</si>
  <si>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</si>
  <si>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</si>
  <si>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</si>
  <si>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</si>
  <si>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</si>
  <si>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</si>
  <si>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Fonte: Eurostat [edat_lfse_04]</t>
  </si>
  <si>
    <t>Piemonte maschi</t>
  </si>
  <si>
    <t>Piemonte femmine</t>
  </si>
  <si>
    <t>Fig. A.5 Andamento della quota di popolazione 25-64enne con almeno un titolo del secondo ciclo (dalla qualifica/diploma ai titoli di livello terziario)</t>
  </si>
  <si>
    <t>Fig. A.6 Andamento della quota di giovani adulti 25-34enni con almeno un titolo del secondo ciclo (dalla qualifica/diploma ai titoli di livello terziario), per sesso, in Italia e in Piemonte</t>
  </si>
  <si>
    <t>Osservatorio Istruzione e formazione professionale. Piemonte 2024</t>
  </si>
  <si>
    <t>Ultimo aggiornamento 9 novembre 2023</t>
  </si>
  <si>
    <t>2022/23</t>
  </si>
  <si>
    <t>Tab. A.2 Allievi con disabilità nelle scuole piemontesi per provincia e livello di scuola, a.s. 2022/23</t>
  </si>
  <si>
    <t>21/22</t>
  </si>
  <si>
    <t>22/23</t>
  </si>
  <si>
    <t>98/99</t>
  </si>
  <si>
    <t>Tab. A.3  Scuola non statale: iscritti per livello e provincia e incidenza % sul totale allievi, a.s. 2022/23</t>
  </si>
  <si>
    <t>Fig. A.4 Scuola non statale: distribuzione percentuale degli iscritti per livello di scuola, a.s. 2022/23</t>
  </si>
  <si>
    <t>Tab. A.4 Punti di erogazione del servizio per livello di scuola e tipo di gestione, a.s. 2022/23</t>
  </si>
  <si>
    <t>Incidenza % sedi scuola non statale</t>
  </si>
  <si>
    <t>Tab. A.5 Istituzioni scolastiche autonome, sedi classi e iscritti in Piemonte, per provincia, a.s. 2022/23</t>
  </si>
  <si>
    <t>Tab. A.6  Istituzioni scolastiche autonome per tipo e provincia, a.s. 2022/23</t>
  </si>
  <si>
    <t>Italia maschi</t>
  </si>
  <si>
    <t>Italia femmine</t>
  </si>
  <si>
    <t>Nota: sono compresi i titoli dal livello 3 al livello 8 della classificazione internazionale standard dell'istruzione ISCED 2011 (International Standard Classification of Education); negli anni 2014 e 2021 l'Eurostat segnala modifiche nella raccolta dati con conseguente break nella serie storica</t>
  </si>
  <si>
    <t>Nota: sono compresi i titoli dal livello 3 al livello 8 della classificazione internazionale standard dell'istruzione ISCED 2011 (International Standard Classification of Education); nel 2014 e 2021 l'Eurostat segnala modifiche nella raccolta dati con conseguente break nella serie storica</t>
  </si>
  <si>
    <r>
      <rPr>
        <vertAlign val="superscript"/>
        <sz val="8"/>
        <rFont val="Century Gothic"/>
        <family val="2"/>
      </rPr>
      <t>(1)</t>
    </r>
    <r>
      <rPr>
        <sz val="8"/>
        <rFont val="Century Gothic"/>
        <family val="2"/>
      </rPr>
      <t xml:space="preserve"> Il sistema comprende le scuole di ogni ordine e grado, scuole diurne e serali nella secondaria di II grado e i percorsi di istruzione e formazione professionale presso le agenzie formative. Sono escluse le sedi presso carceri e ospedali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</si>
</sst>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_-;\-* #,##0_-;_-* &quot;-&quot;_-;_-@_-"/>
    <numFmt numFmtId="165" formatCode="0.0"/>
    <numFmt numFmtId="166" formatCode="#,##0.0"/>
    <numFmt numFmtId="167" formatCode="_(&quot;$&quot;* #,##0_);_(&quot;$&quot;* \(#,##0\);_(&quot;$&quot;* &quot;-&quot;_);_(@_)"/>
    <numFmt numFmtId="168" formatCode="_-[$€]\ * #,##0.00_-;\-[$€]\ * #,##0.00_-;_-[$€]\ * &quot;-&quot;??_-;_-@_-"/>
    <numFmt numFmtId="169" formatCode="_-@"/>
    <numFmt numFmtId="170" formatCode="#,##0_-"/>
    <numFmt numFmtId="171" formatCode="#,##0;\-\ #,##0;_-\ &quot;- &quot;"/>
    <numFmt numFmtId="172" formatCode="_-* #,##0_-_-_-;[Blue]_-* \-#,##0_-_-_-;_-* &quot;-&quot;_-_-_-;[Red]_-@_-_-_-"/>
    <numFmt numFmtId="173" formatCode="#,##0.0_-"/>
    <numFmt numFmtId="174" formatCode="#,##0.00_-"/>
  </numFmts>
  <fonts count="46" x14ac:knownFonts="1">
    <font>
      <sz val="8"/>
      <color theme="1"/>
      <name val="Century Gothic"/>
      <family val="2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i/>
      <sz val="8"/>
      <name val="Tahoma"/>
      <family val="2"/>
    </font>
    <font>
      <sz val="8"/>
      <color indexed="8"/>
      <name val="Times New Roman"/>
      <family val="1"/>
    </font>
    <font>
      <b/>
      <sz val="8"/>
      <color indexed="58"/>
      <name val="Tahoma"/>
      <family val="2"/>
    </font>
    <font>
      <sz val="8"/>
      <color indexed="18"/>
      <name val="Tahoma"/>
      <family val="2"/>
    </font>
    <font>
      <b/>
      <sz val="9"/>
      <color indexed="9"/>
      <name val="Tahoma"/>
      <family val="2"/>
    </font>
    <font>
      <b/>
      <i/>
      <sz val="8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sz val="8"/>
      <name val="Times New Roman"/>
      <family val="1"/>
    </font>
    <font>
      <sz val="8"/>
      <color indexed="9"/>
      <name val="Times New Roman"/>
      <family val="1"/>
    </font>
    <font>
      <sz val="10"/>
      <color indexed="8"/>
      <name val="MS Sans Serif"/>
      <family val="2"/>
    </font>
    <font>
      <sz val="10"/>
      <name val="Century Gothic"/>
      <family val="2"/>
    </font>
    <font>
      <sz val="12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  <font>
      <i/>
      <sz val="11"/>
      <name val="Century Gothic"/>
      <family val="2"/>
    </font>
    <font>
      <vertAlign val="superscript"/>
      <sz val="8"/>
      <name val="Century Gothic"/>
      <family val="2"/>
    </font>
    <font>
      <sz val="11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sz val="24"/>
      <color rgb="FF00B050"/>
      <name val="Arial"/>
      <family val="2"/>
    </font>
    <font>
      <sz val="14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4"/>
      <color theme="0"/>
      <name val="Century Gothic"/>
      <family val="2"/>
    </font>
    <font>
      <i/>
      <sz val="14"/>
      <color theme="0"/>
      <name val="Century Gothic"/>
      <family val="2"/>
    </font>
    <font>
      <sz val="11"/>
      <color theme="1"/>
      <name val="Century Gothic"/>
      <family val="2"/>
    </font>
    <font>
      <sz val="8"/>
      <color rgb="FF404040"/>
      <name val="Century Gothic"/>
      <family val="2"/>
    </font>
    <font>
      <i/>
      <sz val="8"/>
      <color rgb="FF404040"/>
      <name val="Century Gothic"/>
      <family val="2"/>
    </font>
    <font>
      <sz val="10"/>
      <color theme="1"/>
      <name val="Century Gothic"/>
      <family val="2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21"/>
      </left>
      <right style="thin">
        <color indexed="21"/>
      </right>
      <top/>
      <bottom style="hair">
        <color indexed="21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</borders>
  <cellStyleXfs count="55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9" fontId="11" fillId="2" borderId="1">
      <alignment horizontal="left" vertical="center" wrapText="1"/>
    </xf>
    <xf numFmtId="170" fontId="6" fillId="2" borderId="2" applyFill="0" applyProtection="0">
      <alignment horizontal="right" vertical="center"/>
      <protection locked="0"/>
    </xf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7" fillId="0" borderId="0">
      <alignment vertical="center"/>
    </xf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6" fillId="0" borderId="3" applyFont="0">
      <alignment horizontal="right" vertical="center"/>
      <protection locked="0"/>
    </xf>
    <xf numFmtId="172" fontId="12" fillId="0" borderId="3">
      <alignment horizontal="right" vertical="center"/>
      <protection locked="0"/>
    </xf>
    <xf numFmtId="173" fontId="7" fillId="0" borderId="4">
      <alignment horizontal="right" vertical="center"/>
    </xf>
    <xf numFmtId="174" fontId="7" fillId="0" borderId="4">
      <alignment horizontal="right" vertical="center"/>
    </xf>
    <xf numFmtId="49" fontId="7" fillId="0" borderId="4">
      <alignment vertical="center" wrapText="1"/>
    </xf>
    <xf numFmtId="49" fontId="13" fillId="0" borderId="5">
      <alignment vertical="center" wrapText="1"/>
    </xf>
    <xf numFmtId="0" fontId="10" fillId="0" borderId="0">
      <alignment horizontal="left" vertical="center"/>
    </xf>
    <xf numFmtId="170" fontId="7" fillId="0" borderId="4">
      <alignment horizontal="right" vertical="center"/>
    </xf>
    <xf numFmtId="170" fontId="7" fillId="0" borderId="4">
      <alignment horizontal="right" vertical="center"/>
    </xf>
    <xf numFmtId="164" fontId="9" fillId="3" borderId="5">
      <alignment horizontal="right" vertical="center"/>
    </xf>
    <xf numFmtId="49" fontId="14" fillId="4" borderId="6">
      <alignment horizontal="centerContinuous" vertical="center" wrapText="1"/>
    </xf>
    <xf numFmtId="49" fontId="8" fillId="5" borderId="6">
      <alignment horizontal="center" vertical="center" wrapText="1"/>
    </xf>
    <xf numFmtId="49" fontId="8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6">
      <alignment horizontal="center" vertical="center" wrapText="1"/>
    </xf>
    <xf numFmtId="49" fontId="15" fillId="5" borderId="7">
      <alignment horizontal="center" vertical="center" wrapText="1"/>
    </xf>
    <xf numFmtId="49" fontId="15" fillId="5" borderId="7">
      <alignment horizontal="center" vertical="center" wrapText="1"/>
    </xf>
    <xf numFmtId="49" fontId="14" fillId="4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49" fontId="15" fillId="6" borderId="6">
      <alignment horizontal="centerContinuous" vertical="center" wrapText="1"/>
    </xf>
    <xf numFmtId="0" fontId="7" fillId="0" borderId="0">
      <alignment vertical="center" wrapText="1"/>
    </xf>
    <xf numFmtId="0" fontId="7" fillId="0" borderId="0">
      <alignment vertical="center" wrapText="1"/>
    </xf>
    <xf numFmtId="49" fontId="7" fillId="0" borderId="0">
      <alignment vertical="center"/>
    </xf>
    <xf numFmtId="49" fontId="7" fillId="0" borderId="0">
      <alignment vertical="center"/>
    </xf>
    <xf numFmtId="49" fontId="7" fillId="0" borderId="0">
      <alignment vertical="center"/>
    </xf>
    <xf numFmtId="0" fontId="16" fillId="0" borderId="0">
      <alignment horizontal="left" vertical="top" wrapText="1"/>
    </xf>
    <xf numFmtId="0" fontId="16" fillId="0" borderId="0">
      <alignment horizontal="left" vertical="top" wrapText="1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7" fillId="0" borderId="0">
      <alignment horizontal="left" vertical="center"/>
    </xf>
    <xf numFmtId="49" fontId="18" fillId="7" borderId="8" applyFont="0" applyFill="0">
      <alignment horizontal="center" vertical="center" wrapText="1"/>
    </xf>
    <xf numFmtId="1" fontId="19" fillId="8" borderId="0" applyFill="0">
      <alignment horizontal="center" vertical="center"/>
    </xf>
    <xf numFmtId="167" fontId="4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1"/>
    <xf numFmtId="0" fontId="21" fillId="0" borderId="0" xfId="1" applyFont="1"/>
    <xf numFmtId="0" fontId="23" fillId="0" borderId="0" xfId="1" applyFont="1" applyAlignment="1">
      <alignment horizontal="left"/>
    </xf>
    <xf numFmtId="0" fontId="21" fillId="0" borderId="0" xfId="1" applyFont="1" applyFill="1"/>
    <xf numFmtId="0" fontId="26" fillId="0" borderId="0" xfId="1" applyFont="1" applyAlignment="1">
      <alignment horizontal="left"/>
    </xf>
    <xf numFmtId="0" fontId="27" fillId="0" borderId="0" xfId="1" applyFont="1"/>
    <xf numFmtId="0" fontId="0" fillId="10" borderId="0" xfId="0" applyFill="1"/>
    <xf numFmtId="0" fontId="0" fillId="0" borderId="10" xfId="0" applyBorder="1"/>
    <xf numFmtId="166" fontId="24" fillId="0" borderId="10" xfId="1" applyNumberFormat="1" applyFont="1" applyFill="1" applyBorder="1" applyAlignment="1">
      <alignment horizontal="center"/>
    </xf>
    <xf numFmtId="3" fontId="24" fillId="0" borderId="10" xfId="1" applyNumberFormat="1" applyFont="1" applyFill="1" applyBorder="1" applyAlignment="1">
      <alignment horizontal="center"/>
    </xf>
    <xf numFmtId="0" fontId="24" fillId="0" borderId="10" xfId="1" applyFont="1" applyFill="1" applyBorder="1"/>
    <xf numFmtId="0" fontId="1" fillId="0" borderId="0" xfId="1"/>
    <xf numFmtId="0" fontId="30" fillId="0" borderId="0" xfId="1" applyFont="1" applyBorder="1"/>
    <xf numFmtId="0" fontId="30" fillId="0" borderId="0" xfId="1" applyFont="1" applyFill="1" applyBorder="1"/>
    <xf numFmtId="165" fontId="30" fillId="0" borderId="0" xfId="1" applyNumberFormat="1" applyFont="1" applyFill="1"/>
    <xf numFmtId="0" fontId="30" fillId="0" borderId="0" xfId="1" applyFont="1" applyFill="1" applyAlignment="1">
      <alignment wrapText="1"/>
    </xf>
    <xf numFmtId="0" fontId="30" fillId="0" borderId="0" xfId="1" applyFont="1" applyBorder="1" applyAlignment="1">
      <alignment wrapText="1"/>
    </xf>
    <xf numFmtId="0" fontId="22" fillId="10" borderId="0" xfId="1" applyFont="1" applyFill="1"/>
    <xf numFmtId="0" fontId="5" fillId="0" borderId="0" xfId="12"/>
    <xf numFmtId="0" fontId="30" fillId="0" borderId="0" xfId="12" applyFont="1" applyBorder="1"/>
    <xf numFmtId="0" fontId="30" fillId="0" borderId="0" xfId="12" applyFont="1" applyBorder="1" applyAlignment="1">
      <alignment horizontal="center"/>
    </xf>
    <xf numFmtId="0" fontId="36" fillId="0" borderId="0" xfId="2" applyFont="1" applyAlignment="1" applyProtection="1"/>
    <xf numFmtId="0" fontId="30" fillId="0" borderId="9" xfId="12" applyFont="1" applyBorder="1"/>
    <xf numFmtId="3" fontId="30" fillId="0" borderId="9" xfId="12" applyNumberFormat="1" applyFont="1" applyBorder="1"/>
    <xf numFmtId="165" fontId="30" fillId="0" borderId="9" xfId="12" applyNumberFormat="1" applyFont="1" applyBorder="1" applyAlignment="1">
      <alignment horizontal="right"/>
    </xf>
    <xf numFmtId="0" fontId="30" fillId="9" borderId="9" xfId="12" applyFont="1" applyFill="1" applyBorder="1" applyAlignment="1">
      <alignment horizontal="right" wrapText="1"/>
    </xf>
    <xf numFmtId="0" fontId="5" fillId="0" borderId="0" xfId="12"/>
    <xf numFmtId="0" fontId="30" fillId="0" borderId="0" xfId="12" applyFont="1" applyBorder="1"/>
    <xf numFmtId="0" fontId="30" fillId="0" borderId="0" xfId="12" applyFont="1" applyBorder="1" applyAlignment="1">
      <alignment horizontal="center"/>
    </xf>
    <xf numFmtId="3" fontId="30" fillId="0" borderId="0" xfId="12" applyNumberFormat="1" applyFont="1" applyBorder="1"/>
    <xf numFmtId="0" fontId="30" fillId="0" borderId="0" xfId="12" applyFont="1" applyBorder="1" applyAlignment="1">
      <alignment horizontal="center" wrapText="1"/>
    </xf>
    <xf numFmtId="0" fontId="30" fillId="0" borderId="0" xfId="12" quotePrefix="1" applyFont="1" applyBorder="1"/>
    <xf numFmtId="165" fontId="30" fillId="0" borderId="0" xfId="12" applyNumberFormat="1" applyFont="1" applyBorder="1"/>
    <xf numFmtId="0" fontId="33" fillId="0" borderId="0" xfId="12" applyFont="1" applyBorder="1"/>
    <xf numFmtId="0" fontId="30" fillId="0" borderId="9" xfId="12" applyFont="1" applyFill="1" applyBorder="1" applyAlignment="1">
      <alignment horizontal="center" wrapText="1"/>
    </xf>
    <xf numFmtId="0" fontId="30" fillId="0" borderId="9" xfId="12" applyFont="1" applyFill="1" applyBorder="1" applyAlignment="1">
      <alignment horizontal="center"/>
    </xf>
    <xf numFmtId="0" fontId="30" fillId="0" borderId="9" xfId="12" quotePrefix="1" applyFont="1" applyFill="1" applyBorder="1"/>
    <xf numFmtId="3" fontId="30" fillId="0" borderId="9" xfId="12" applyNumberFormat="1" applyFont="1" applyFill="1" applyBorder="1" applyAlignment="1">
      <alignment horizontal="right"/>
    </xf>
    <xf numFmtId="0" fontId="5" fillId="0" borderId="0" xfId="12"/>
    <xf numFmtId="0" fontId="30" fillId="0" borderId="0" xfId="12" applyFont="1"/>
    <xf numFmtId="165" fontId="30" fillId="0" borderId="0" xfId="12" applyNumberFormat="1" applyFont="1"/>
    <xf numFmtId="0" fontId="34" fillId="0" borderId="0" xfId="12" applyFont="1" applyAlignment="1">
      <alignment horizontal="left" wrapText="1"/>
    </xf>
    <xf numFmtId="165" fontId="30" fillId="0" borderId="11" xfId="12" applyNumberFormat="1" applyFont="1" applyBorder="1"/>
    <xf numFmtId="0" fontId="5" fillId="0" borderId="0" xfId="12"/>
    <xf numFmtId="0" fontId="30" fillId="0" borderId="0" xfId="16" applyFont="1" applyFill="1"/>
    <xf numFmtId="0" fontId="30" fillId="0" borderId="0" xfId="16" applyFont="1" applyFill="1" applyBorder="1"/>
    <xf numFmtId="0" fontId="37" fillId="0" borderId="0" xfId="16" applyFont="1" applyFill="1" applyAlignment="1">
      <alignment wrapText="1"/>
    </xf>
    <xf numFmtId="0" fontId="30" fillId="0" borderId="9" xfId="16" applyFont="1" applyFill="1" applyBorder="1"/>
    <xf numFmtId="3" fontId="30" fillId="0" borderId="9" xfId="16" applyNumberFormat="1" applyFont="1" applyFill="1" applyBorder="1" applyAlignment="1"/>
    <xf numFmtId="1" fontId="30" fillId="0" borderId="9" xfId="16" applyNumberFormat="1" applyFont="1" applyFill="1" applyBorder="1"/>
    <xf numFmtId="166" fontId="30" fillId="0" borderId="9" xfId="16" applyNumberFormat="1" applyFont="1" applyFill="1" applyBorder="1" applyAlignment="1"/>
    <xf numFmtId="0" fontId="38" fillId="9" borderId="9" xfId="16" applyFont="1" applyFill="1" applyBorder="1" applyAlignment="1">
      <alignment horizontal="right"/>
    </xf>
    <xf numFmtId="0" fontId="38" fillId="9" borderId="9" xfId="16" applyFont="1" applyFill="1" applyBorder="1" applyAlignment="1">
      <alignment horizontal="right" wrapText="1"/>
    </xf>
    <xf numFmtId="0" fontId="30" fillId="9" borderId="9" xfId="16" applyFont="1" applyFill="1" applyBorder="1" applyAlignment="1">
      <alignment horizontal="right" wrapText="1"/>
    </xf>
    <xf numFmtId="0" fontId="29" fillId="9" borderId="9" xfId="12" applyFont="1" applyFill="1" applyBorder="1" applyAlignment="1">
      <alignment horizontal="left" wrapText="1"/>
    </xf>
    <xf numFmtId="0" fontId="5" fillId="0" borderId="0" xfId="12"/>
    <xf numFmtId="0" fontId="30" fillId="0" borderId="0" xfId="16" applyFont="1" applyFill="1"/>
    <xf numFmtId="0" fontId="30" fillId="0" borderId="10" xfId="16" applyFont="1" applyFill="1" applyBorder="1"/>
    <xf numFmtId="0" fontId="30" fillId="0" borderId="12" xfId="16" applyFont="1" applyFill="1" applyBorder="1"/>
    <xf numFmtId="0" fontId="30" fillId="9" borderId="10" xfId="16" applyFont="1" applyFill="1" applyBorder="1" applyAlignment="1">
      <alignment horizontal="center"/>
    </xf>
    <xf numFmtId="0" fontId="30" fillId="0" borderId="0" xfId="12" applyFont="1" applyBorder="1"/>
    <xf numFmtId="0" fontId="30" fillId="0" borderId="0" xfId="16" applyFont="1" applyFill="1"/>
    <xf numFmtId="0" fontId="30" fillId="9" borderId="10" xfId="12" applyFont="1" applyFill="1" applyBorder="1" applyAlignment="1">
      <alignment horizontal="center"/>
    </xf>
    <xf numFmtId="0" fontId="5" fillId="0" borderId="0" xfId="12"/>
    <xf numFmtId="3" fontId="30" fillId="0" borderId="10" xfId="12" applyNumberFormat="1" applyFont="1" applyFill="1" applyBorder="1"/>
    <xf numFmtId="0" fontId="30" fillId="0" borderId="0" xfId="12" applyFont="1"/>
    <xf numFmtId="0" fontId="30" fillId="0" borderId="0" xfId="12" applyFont="1" applyBorder="1"/>
    <xf numFmtId="0" fontId="30" fillId="0" borderId="0" xfId="12" applyFont="1" applyFill="1" applyBorder="1"/>
    <xf numFmtId="0" fontId="30" fillId="0" borderId="10" xfId="12" applyFont="1" applyFill="1" applyBorder="1" applyAlignment="1">
      <alignment wrapText="1"/>
    </xf>
    <xf numFmtId="0" fontId="30" fillId="0" borderId="10" xfId="12" applyFont="1" applyFill="1" applyBorder="1"/>
    <xf numFmtId="3" fontId="30" fillId="0" borderId="10" xfId="12" applyNumberFormat="1" applyFont="1" applyFill="1" applyBorder="1"/>
    <xf numFmtId="0" fontId="30" fillId="0" borderId="0" xfId="12" applyFont="1" applyBorder="1" applyAlignment="1">
      <alignment wrapText="1"/>
    </xf>
    <xf numFmtId="165" fontId="30" fillId="0" borderId="10" xfId="12" applyNumberFormat="1" applyFont="1" applyFill="1" applyBorder="1"/>
    <xf numFmtId="0" fontId="5" fillId="0" borderId="0" xfId="12"/>
    <xf numFmtId="0" fontId="30" fillId="0" borderId="0" xfId="12" applyFont="1" applyBorder="1"/>
    <xf numFmtId="0" fontId="30" fillId="0" borderId="0" xfId="12" applyFont="1" applyFill="1" applyBorder="1"/>
    <xf numFmtId="0" fontId="29" fillId="0" borderId="0" xfId="12" applyFont="1" applyBorder="1" applyAlignment="1"/>
    <xf numFmtId="0" fontId="30" fillId="0" borderId="9" xfId="12" quotePrefix="1" applyFont="1" applyFill="1" applyBorder="1"/>
    <xf numFmtId="3" fontId="30" fillId="0" borderId="9" xfId="12" applyNumberFormat="1" applyFont="1" applyFill="1" applyBorder="1" applyAlignment="1">
      <alignment horizontal="right"/>
    </xf>
    <xf numFmtId="0" fontId="30" fillId="0" borderId="10" xfId="12" applyFont="1" applyBorder="1"/>
    <xf numFmtId="1" fontId="30" fillId="0" borderId="0" xfId="12" applyNumberFormat="1" applyFont="1" applyFill="1" applyBorder="1"/>
    <xf numFmtId="0" fontId="30" fillId="0" borderId="10" xfId="12" applyFont="1" applyBorder="1" applyAlignment="1">
      <alignment horizontal="center"/>
    </xf>
    <xf numFmtId="3" fontId="30" fillId="0" borderId="10" xfId="12" applyNumberFormat="1" applyFont="1" applyBorder="1"/>
    <xf numFmtId="0" fontId="22" fillId="12" borderId="0" xfId="1" applyFont="1" applyFill="1"/>
    <xf numFmtId="0" fontId="0" fillId="12" borderId="0" xfId="0" applyFill="1"/>
    <xf numFmtId="0" fontId="39" fillId="12" borderId="0" xfId="1" applyFont="1" applyFill="1" applyAlignment="1"/>
    <xf numFmtId="3" fontId="0" fillId="0" borderId="0" xfId="0" applyNumberFormat="1"/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41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10" xfId="0" applyNumberFormat="1" applyBorder="1" applyAlignment="1">
      <alignment horizontal="center"/>
    </xf>
    <xf numFmtId="0" fontId="44" fillId="0" borderId="0" xfId="0" applyFont="1"/>
    <xf numFmtId="0" fontId="30" fillId="0" borderId="13" xfId="16" applyFont="1" applyFill="1" applyBorder="1" applyAlignment="1">
      <alignment horizontal="center"/>
    </xf>
    <xf numFmtId="165" fontId="30" fillId="0" borderId="13" xfId="16" applyNumberFormat="1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30" fillId="9" borderId="10" xfId="16" applyFont="1" applyFill="1" applyBorder="1" applyAlignment="1">
      <alignment horizontal="center" wrapText="1"/>
    </xf>
    <xf numFmtId="0" fontId="45" fillId="0" borderId="0" xfId="0" applyFont="1"/>
    <xf numFmtId="0" fontId="30" fillId="0" borderId="10" xfId="0" applyFont="1" applyFill="1" applyBorder="1" applyAlignment="1">
      <alignment wrapText="1"/>
    </xf>
    <xf numFmtId="0" fontId="30" fillId="0" borderId="10" xfId="0" applyFont="1" applyFill="1" applyBorder="1" applyAlignment="1">
      <alignment horizontal="center" wrapText="1"/>
    </xf>
    <xf numFmtId="165" fontId="30" fillId="0" borderId="10" xfId="0" applyNumberFormat="1" applyFont="1" applyFill="1" applyBorder="1" applyAlignment="1">
      <alignment horizontal="center"/>
    </xf>
    <xf numFmtId="165" fontId="30" fillId="0" borderId="10" xfId="0" applyNumberFormat="1" applyFont="1" applyBorder="1" applyAlignment="1">
      <alignment horizontal="center"/>
    </xf>
    <xf numFmtId="0" fontId="29" fillId="0" borderId="0" xfId="1" applyFont="1" applyFill="1" applyBorder="1" applyAlignment="1">
      <alignment horizontal="left" vertical="center"/>
    </xf>
    <xf numFmtId="0" fontId="1" fillId="0" borderId="0" xfId="1" applyAlignment="1">
      <alignment vertical="center"/>
    </xf>
    <xf numFmtId="0" fontId="30" fillId="0" borderId="0" xfId="1" applyFont="1" applyFill="1" applyBorder="1" applyAlignment="1">
      <alignment horizontal="right" vertical="center"/>
    </xf>
    <xf numFmtId="0" fontId="29" fillId="0" borderId="0" xfId="12" applyFont="1" applyBorder="1" applyAlignment="1">
      <alignment vertical="center"/>
    </xf>
    <xf numFmtId="0" fontId="31" fillId="0" borderId="0" xfId="12" applyFont="1" applyBorder="1" applyAlignment="1">
      <alignment vertical="center"/>
    </xf>
    <xf numFmtId="0" fontId="32" fillId="0" borderId="0" xfId="12" applyFont="1" applyBorder="1" applyAlignment="1">
      <alignment horizontal="left" vertical="center"/>
    </xf>
    <xf numFmtId="0" fontId="30" fillId="0" borderId="0" xfId="12" applyFont="1" applyBorder="1" applyAlignment="1">
      <alignment vertical="center"/>
    </xf>
    <xf numFmtId="0" fontId="35" fillId="0" borderId="0" xfId="12" applyFont="1" applyBorder="1" applyAlignment="1">
      <alignment vertical="center"/>
    </xf>
    <xf numFmtId="0" fontId="5" fillId="0" borderId="0" xfId="12" applyAlignment="1">
      <alignment vertical="center"/>
    </xf>
    <xf numFmtId="0" fontId="30" fillId="0" borderId="10" xfId="12" applyFont="1" applyBorder="1" applyAlignment="1">
      <alignment wrapText="1"/>
    </xf>
    <xf numFmtId="0" fontId="30" fillId="0" borderId="9" xfId="12" applyFont="1" applyFill="1" applyBorder="1" applyAlignment="1">
      <alignment wrapText="1"/>
    </xf>
    <xf numFmtId="3" fontId="30" fillId="0" borderId="10" xfId="12" quotePrefix="1" applyNumberFormat="1" applyFont="1" applyFill="1" applyBorder="1" applyAlignment="1">
      <alignment horizontal="center"/>
    </xf>
    <xf numFmtId="3" fontId="30" fillId="0" borderId="10" xfId="12" applyNumberFormat="1" applyFont="1" applyFill="1" applyBorder="1" applyAlignment="1">
      <alignment horizontal="center"/>
    </xf>
    <xf numFmtId="165" fontId="30" fillId="0" borderId="10" xfId="12" applyNumberFormat="1" applyFont="1" applyFill="1" applyBorder="1" applyAlignment="1">
      <alignment horizontal="center"/>
    </xf>
    <xf numFmtId="0" fontId="30" fillId="0" borderId="13" xfId="16" quotePrefix="1" applyFont="1" applyFill="1" applyBorder="1" applyAlignment="1">
      <alignment horizontal="center"/>
    </xf>
    <xf numFmtId="0" fontId="24" fillId="9" borderId="10" xfId="1" applyFont="1" applyFill="1" applyBorder="1" applyAlignment="1">
      <alignment horizontal="center" vertical="center" wrapText="1"/>
    </xf>
    <xf numFmtId="3" fontId="24" fillId="9" borderId="10" xfId="1" applyNumberFormat="1" applyFont="1" applyFill="1" applyBorder="1" applyAlignment="1">
      <alignment horizontal="center" vertical="center" wrapText="1"/>
    </xf>
    <xf numFmtId="0" fontId="24" fillId="9" borderId="10" xfId="1" applyFont="1" applyFill="1" applyBorder="1" applyAlignment="1">
      <alignment vertical="center" wrapText="1"/>
    </xf>
    <xf numFmtId="3" fontId="24" fillId="9" borderId="10" xfId="7" applyNumberFormat="1" applyFont="1" applyFill="1" applyBorder="1" applyAlignment="1">
      <alignment horizontal="center" vertical="center" wrapText="1"/>
    </xf>
    <xf numFmtId="165" fontId="30" fillId="0" borderId="11" xfId="12" applyNumberFormat="1" applyFont="1" applyBorder="1" applyAlignment="1">
      <alignment horizontal="center"/>
    </xf>
    <xf numFmtId="1" fontId="30" fillId="0" borderId="11" xfId="12" applyNumberFormat="1" applyFont="1" applyBorder="1" applyAlignment="1">
      <alignment horizontal="center"/>
    </xf>
    <xf numFmtId="165" fontId="30" fillId="0" borderId="11" xfId="12" applyNumberFormat="1" applyFont="1" applyBorder="1" applyAlignment="1">
      <alignment vertical="center"/>
    </xf>
    <xf numFmtId="0" fontId="39" fillId="10" borderId="0" xfId="1" applyFont="1" applyFill="1" applyAlignment="1">
      <alignment horizontal="left" wrapText="1"/>
    </xf>
    <xf numFmtId="0" fontId="25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0" fontId="39" fillId="11" borderId="0" xfId="1" applyFont="1" applyFill="1" applyAlignment="1">
      <alignment horizontal="left" wrapText="1"/>
    </xf>
    <xf numFmtId="0" fontId="39" fillId="13" borderId="0" xfId="1" applyFont="1" applyFill="1" applyAlignment="1">
      <alignment horizontal="left" wrapText="1"/>
    </xf>
    <xf numFmtId="0" fontId="24" fillId="0" borderId="0" xfId="1" applyFont="1" applyFill="1" applyBorder="1" applyAlignment="1">
      <alignment horizontal="left" wrapText="1"/>
    </xf>
    <xf numFmtId="0" fontId="24" fillId="9" borderId="10" xfId="1" applyFont="1" applyFill="1" applyBorder="1" applyAlignment="1">
      <alignment horizontal="center" vertical="center" textRotation="90" wrapText="1"/>
    </xf>
    <xf numFmtId="0" fontId="24" fillId="9" borderId="10" xfId="1" applyFont="1" applyFill="1" applyBorder="1" applyAlignment="1">
      <alignment horizontal="center" vertical="center" textRotation="90"/>
    </xf>
    <xf numFmtId="0" fontId="24" fillId="9" borderId="18" xfId="1" applyFont="1" applyFill="1" applyBorder="1" applyAlignment="1">
      <alignment horizontal="center" vertical="center" textRotation="90"/>
    </xf>
    <xf numFmtId="0" fontId="30" fillId="9" borderId="9" xfId="12" applyFont="1" applyFill="1" applyBorder="1" applyAlignment="1">
      <alignment horizontal="center"/>
    </xf>
    <xf numFmtId="0" fontId="30" fillId="9" borderId="14" xfId="12" applyFont="1" applyFill="1" applyBorder="1" applyAlignment="1">
      <alignment horizontal="center"/>
    </xf>
    <xf numFmtId="0" fontId="30" fillId="9" borderId="15" xfId="12" applyFont="1" applyFill="1" applyBorder="1" applyAlignment="1">
      <alignment horizontal="center"/>
    </xf>
    <xf numFmtId="0" fontId="29" fillId="0" borderId="0" xfId="12" applyFont="1" applyBorder="1" applyAlignment="1">
      <alignment horizontal="left" vertical="center" wrapText="1"/>
    </xf>
    <xf numFmtId="0" fontId="30" fillId="9" borderId="10" xfId="12" applyFont="1" applyFill="1" applyBorder="1" applyAlignment="1">
      <alignment horizontal="center"/>
    </xf>
    <xf numFmtId="0" fontId="30" fillId="9" borderId="18" xfId="12" applyFont="1" applyFill="1" applyBorder="1" applyAlignment="1">
      <alignment horizontal="center"/>
    </xf>
    <xf numFmtId="0" fontId="30" fillId="9" borderId="12" xfId="12" applyFont="1" applyFill="1" applyBorder="1" applyAlignment="1">
      <alignment horizontal="center"/>
    </xf>
    <xf numFmtId="0" fontId="42" fillId="0" borderId="23" xfId="0" applyFont="1" applyBorder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8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29" fillId="0" borderId="0" xfId="12" applyFont="1" applyFill="1" applyBorder="1" applyAlignment="1">
      <alignment horizontal="left" vertical="center" wrapText="1"/>
    </xf>
    <xf numFmtId="0" fontId="30" fillId="0" borderId="0" xfId="16" applyFont="1" applyFill="1" applyAlignment="1">
      <alignment horizontal="left" wrapText="1"/>
    </xf>
    <xf numFmtId="0" fontId="30" fillId="9" borderId="16" xfId="16" applyFont="1" applyFill="1" applyBorder="1" applyAlignment="1">
      <alignment horizontal="center" wrapText="1"/>
    </xf>
    <xf numFmtId="0" fontId="30" fillId="9" borderId="17" xfId="16" applyFont="1" applyFill="1" applyBorder="1" applyAlignment="1">
      <alignment horizontal="center" wrapText="1"/>
    </xf>
    <xf numFmtId="0" fontId="29" fillId="0" borderId="0" xfId="16" applyFont="1" applyFill="1" applyBorder="1" applyAlignment="1">
      <alignment horizontal="left" vertical="center"/>
    </xf>
    <xf numFmtId="0" fontId="31" fillId="9" borderId="18" xfId="16" applyFont="1" applyFill="1" applyBorder="1" applyAlignment="1">
      <alignment horizontal="center"/>
    </xf>
    <xf numFmtId="0" fontId="31" fillId="9" borderId="12" xfId="16" applyFont="1" applyFill="1" applyBorder="1" applyAlignment="1">
      <alignment horizontal="center"/>
    </xf>
    <xf numFmtId="0" fontId="30" fillId="9" borderId="10" xfId="16" applyFont="1" applyFill="1" applyBorder="1" applyAlignment="1">
      <alignment horizontal="center" wrapText="1"/>
    </xf>
    <xf numFmtId="0" fontId="29" fillId="0" borderId="0" xfId="12" applyFont="1" applyAlignment="1">
      <alignment horizontal="left" wrapText="1"/>
    </xf>
    <xf numFmtId="0" fontId="0" fillId="0" borderId="0" xfId="0" applyAlignment="1">
      <alignment horizontal="left" wrapText="1"/>
    </xf>
  </cellXfs>
  <cellStyles count="55">
    <cellStyle name="Collegamento ipertestuale" xfId="2" builtinId="8"/>
    <cellStyle name="Euro" xfId="3"/>
    <cellStyle name="Fiancata" xfId="4"/>
    <cellStyle name="Intero" xfId="5"/>
    <cellStyle name="Migliaia (0)_6_appendice" xfId="6"/>
    <cellStyle name="Migliaia [0] 2" xfId="8"/>
    <cellStyle name="Migliaia [0] 3" xfId="9"/>
    <cellStyle name="Migliaia [0] 4" xfId="7"/>
    <cellStyle name="Normal_B1.1a" xfId="10"/>
    <cellStyle name="Normale" xfId="0" builtinId="0"/>
    <cellStyle name="Normale 2" xfId="11"/>
    <cellStyle name="Normale 2 2" xfId="12"/>
    <cellStyle name="Normale 2 3" xfId="13"/>
    <cellStyle name="Normale 3" xfId="14"/>
    <cellStyle name="Normale 3 2" xfId="15"/>
    <cellStyle name="Normale 4" xfId="16"/>
    <cellStyle name="Normale 5" xfId="17"/>
    <cellStyle name="Normale 6" xfId="1"/>
    <cellStyle name="Nuovo" xfId="18"/>
    <cellStyle name="Percentuale 2" xfId="19"/>
    <cellStyle name="Stile Dati" xfId="20"/>
    <cellStyle name="Stile Dati Regioni" xfId="21"/>
    <cellStyle name="T_decimale(1)" xfId="22"/>
    <cellStyle name="T_decimale(2)" xfId="23"/>
    <cellStyle name="T_fiancata" xfId="24"/>
    <cellStyle name="T_fiancata_ind" xfId="25"/>
    <cellStyle name="T_fonte" xfId="26"/>
    <cellStyle name="T_intero" xfId="27"/>
    <cellStyle name="T_intero_ASSE I - Indicatori QCS 2000-06" xfId="28"/>
    <cellStyle name="T_intero_ind" xfId="29"/>
    <cellStyle name="T_intestazione" xfId="30"/>
    <cellStyle name="T_intestazione bassa" xfId="31"/>
    <cellStyle name="T_intestazione bassa_20070223- Obiettivi di servizio" xfId="32"/>
    <cellStyle name="T_intestazione bassa_ASSE I - Indicatori QCS 2000-06" xfId="33"/>
    <cellStyle name="T_intestazione bassa_ASSE III - Indicatori QCS 2000-06" xfId="34"/>
    <cellStyle name="T_intestazione bassa_ASSE V - Indicatori QCS 2000-06" xfId="35"/>
    <cellStyle name="T_intestazione bassa_ASSE VI - Indicatori QCS 2000-06" xfId="36"/>
    <cellStyle name="T_intestazione bassa_Indicatori Asse VI" xfId="37"/>
    <cellStyle name="T_intestazione_20070223- Obiettivi di servizio" xfId="38"/>
    <cellStyle name="T_intestazione_ASSE I - Indicatori QCS 2000-06" xfId="39"/>
    <cellStyle name="T_intestazione_ASSE III - Indicatori QCS 2000-06" xfId="40"/>
    <cellStyle name="T_intestazione_ASSE V - Indicatori QCS 2000-06" xfId="41"/>
    <cellStyle name="T_sottotitolo" xfId="42"/>
    <cellStyle name="T_sottotitolo_20070223- Obiettivi di servizio" xfId="43"/>
    <cellStyle name="T_sottotitolo_ASSE I - Indicatori QCS 2000-06" xfId="44"/>
    <cellStyle name="T_sottotitolo_ASSE III - Indicatori QCS 2000-06" xfId="45"/>
    <cellStyle name="T_sottotitolo_ASSE V - Indicatori QCS 2000-06" xfId="46"/>
    <cellStyle name="T_titolo" xfId="47"/>
    <cellStyle name="T_titolo_20070223- Obiettivi di servizio" xfId="48"/>
    <cellStyle name="T_titolo_ASSE I - Indicatori QCS 2000-06" xfId="49"/>
    <cellStyle name="T_titolo_ASSE III - Indicatori QCS 2000-06" xfId="50"/>
    <cellStyle name="T_titolo_ASSE V - Indicatori QCS 2000-06" xfId="51"/>
    <cellStyle name="Testata" xfId="52"/>
    <cellStyle name="Tracciato" xfId="53"/>
    <cellStyle name="Valuta (0)_6_appendice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2209151028189E-2"/>
          <c:y val="6.36642294713161E-2"/>
          <c:w val="0.59615183760944623"/>
          <c:h val="0.76978627671541056"/>
        </c:manualLayout>
      </c:layout>
      <c:lineChart>
        <c:grouping val="standard"/>
        <c:varyColors val="0"/>
        <c:ser>
          <c:idx val="0"/>
          <c:order val="0"/>
          <c:tx>
            <c:strRef>
              <c:f>fig_a1!$B$29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1F497D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fig_a1!$A$30:$A$54</c:f>
              <c:strCache>
                <c:ptCount val="25"/>
                <c:pt idx="0">
                  <c:v>98/99</c:v>
                </c:pt>
                <c:pt idx="1">
                  <c:v>99/00</c:v>
                </c:pt>
                <c:pt idx="2">
                  <c:v>00/01</c:v>
                </c:pt>
                <c:pt idx="3">
                  <c:v>01/02</c:v>
                </c:pt>
                <c:pt idx="4">
                  <c:v>02/03</c:v>
                </c:pt>
                <c:pt idx="5">
                  <c:v>03/04</c:v>
                </c:pt>
                <c:pt idx="6">
                  <c:v>04/05</c:v>
                </c:pt>
                <c:pt idx="7">
                  <c:v>05/06</c:v>
                </c:pt>
                <c:pt idx="8">
                  <c:v>06/07</c:v>
                </c:pt>
                <c:pt idx="9">
                  <c:v>07/08</c:v>
                </c:pt>
                <c:pt idx="10">
                  <c:v>08/09</c:v>
                </c:pt>
                <c:pt idx="11">
                  <c:v>09/10</c:v>
                </c:pt>
                <c:pt idx="12">
                  <c:v>10/11</c:v>
                </c:pt>
                <c:pt idx="13">
                  <c:v>11/12</c:v>
                </c:pt>
                <c:pt idx="14">
                  <c:v>12/13</c:v>
                </c:pt>
                <c:pt idx="15">
                  <c:v>13/14</c:v>
                </c:pt>
                <c:pt idx="16">
                  <c:v>14/15</c:v>
                </c:pt>
                <c:pt idx="17">
                  <c:v>15/16</c:v>
                </c:pt>
                <c:pt idx="18">
                  <c:v>16/17</c:v>
                </c:pt>
                <c:pt idx="19">
                  <c:v>17/18</c:v>
                </c:pt>
                <c:pt idx="20">
                  <c:v>18/19</c:v>
                </c:pt>
                <c:pt idx="21">
                  <c:v>19/20</c:v>
                </c:pt>
                <c:pt idx="22">
                  <c:v>20/21</c:v>
                </c:pt>
                <c:pt idx="23">
                  <c:v>21/22</c:v>
                </c:pt>
                <c:pt idx="24">
                  <c:v>22/23</c:v>
                </c:pt>
              </c:strCache>
            </c:strRef>
          </c:cat>
          <c:val>
            <c:numRef>
              <c:f>fig_a1!$B$30:$B$54</c:f>
              <c:numCache>
                <c:formatCode>#,##0</c:formatCode>
                <c:ptCount val="25"/>
                <c:pt idx="0">
                  <c:v>98338</c:v>
                </c:pt>
                <c:pt idx="1">
                  <c:v>99175</c:v>
                </c:pt>
                <c:pt idx="2">
                  <c:v>100404</c:v>
                </c:pt>
                <c:pt idx="3">
                  <c:v>102158</c:v>
                </c:pt>
                <c:pt idx="4">
                  <c:v>104301</c:v>
                </c:pt>
                <c:pt idx="5">
                  <c:v>105881</c:v>
                </c:pt>
                <c:pt idx="6">
                  <c:v>104790</c:v>
                </c:pt>
                <c:pt idx="7">
                  <c:v>108600</c:v>
                </c:pt>
                <c:pt idx="8">
                  <c:v>108806</c:v>
                </c:pt>
                <c:pt idx="9">
                  <c:v>110639</c:v>
                </c:pt>
                <c:pt idx="10">
                  <c:v>111758</c:v>
                </c:pt>
                <c:pt idx="11">
                  <c:v>113796</c:v>
                </c:pt>
                <c:pt idx="12">
                  <c:v>115009</c:v>
                </c:pt>
                <c:pt idx="13">
                  <c:v>115919</c:v>
                </c:pt>
                <c:pt idx="14">
                  <c:v>116243</c:v>
                </c:pt>
                <c:pt idx="15">
                  <c:v>114915</c:v>
                </c:pt>
                <c:pt idx="16">
                  <c:v>113226</c:v>
                </c:pt>
                <c:pt idx="17">
                  <c:v>111087</c:v>
                </c:pt>
                <c:pt idx="18">
                  <c:v>108529</c:v>
                </c:pt>
                <c:pt idx="19">
                  <c:v>105302</c:v>
                </c:pt>
                <c:pt idx="20">
                  <c:v>102111</c:v>
                </c:pt>
                <c:pt idx="21">
                  <c:v>98799</c:v>
                </c:pt>
                <c:pt idx="22">
                  <c:v>92675</c:v>
                </c:pt>
                <c:pt idx="23">
                  <c:v>91327</c:v>
                </c:pt>
                <c:pt idx="24">
                  <c:v>89061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2-436F-8939-6C5E2D12B485}"/>
            </c:ext>
          </c:extLst>
        </c:ser>
        <c:ser>
          <c:idx val="1"/>
          <c:order val="1"/>
          <c:tx>
            <c:strRef>
              <c:f>fig_a1!$C$29</c:f>
              <c:strCache>
                <c:ptCount val="1"/>
                <c:pt idx="0">
                  <c:v>Primaria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C00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fig_a1!$A$30:$A$54</c:f>
              <c:strCache>
                <c:ptCount val="25"/>
                <c:pt idx="0">
                  <c:v>98/99</c:v>
                </c:pt>
                <c:pt idx="1">
                  <c:v>99/00</c:v>
                </c:pt>
                <c:pt idx="2">
                  <c:v>00/01</c:v>
                </c:pt>
                <c:pt idx="3">
                  <c:v>01/02</c:v>
                </c:pt>
                <c:pt idx="4">
                  <c:v>02/03</c:v>
                </c:pt>
                <c:pt idx="5">
                  <c:v>03/04</c:v>
                </c:pt>
                <c:pt idx="6">
                  <c:v>04/05</c:v>
                </c:pt>
                <c:pt idx="7">
                  <c:v>05/06</c:v>
                </c:pt>
                <c:pt idx="8">
                  <c:v>06/07</c:v>
                </c:pt>
                <c:pt idx="9">
                  <c:v>07/08</c:v>
                </c:pt>
                <c:pt idx="10">
                  <c:v>08/09</c:v>
                </c:pt>
                <c:pt idx="11">
                  <c:v>09/10</c:v>
                </c:pt>
                <c:pt idx="12">
                  <c:v>10/11</c:v>
                </c:pt>
                <c:pt idx="13">
                  <c:v>11/12</c:v>
                </c:pt>
                <c:pt idx="14">
                  <c:v>12/13</c:v>
                </c:pt>
                <c:pt idx="15">
                  <c:v>13/14</c:v>
                </c:pt>
                <c:pt idx="16">
                  <c:v>14/15</c:v>
                </c:pt>
                <c:pt idx="17">
                  <c:v>15/16</c:v>
                </c:pt>
                <c:pt idx="18">
                  <c:v>16/17</c:v>
                </c:pt>
                <c:pt idx="19">
                  <c:v>17/18</c:v>
                </c:pt>
                <c:pt idx="20">
                  <c:v>18/19</c:v>
                </c:pt>
                <c:pt idx="21">
                  <c:v>19/20</c:v>
                </c:pt>
                <c:pt idx="22">
                  <c:v>20/21</c:v>
                </c:pt>
                <c:pt idx="23">
                  <c:v>21/22</c:v>
                </c:pt>
                <c:pt idx="24">
                  <c:v>22/23</c:v>
                </c:pt>
              </c:strCache>
            </c:strRef>
          </c:cat>
          <c:val>
            <c:numRef>
              <c:f>fig_a1!$C$30:$C$54</c:f>
              <c:numCache>
                <c:formatCode>#,##0</c:formatCode>
                <c:ptCount val="25"/>
                <c:pt idx="0">
                  <c:v>172388</c:v>
                </c:pt>
                <c:pt idx="1">
                  <c:v>172629</c:v>
                </c:pt>
                <c:pt idx="2">
                  <c:v>173560</c:v>
                </c:pt>
                <c:pt idx="3">
                  <c:v>173506</c:v>
                </c:pt>
                <c:pt idx="4">
                  <c:v>173854</c:v>
                </c:pt>
                <c:pt idx="5">
                  <c:v>176434</c:v>
                </c:pt>
                <c:pt idx="6">
                  <c:v>179413</c:v>
                </c:pt>
                <c:pt idx="7">
                  <c:v>181806</c:v>
                </c:pt>
                <c:pt idx="8">
                  <c:v>185610</c:v>
                </c:pt>
                <c:pt idx="9">
                  <c:v>187671</c:v>
                </c:pt>
                <c:pt idx="10">
                  <c:v>187828</c:v>
                </c:pt>
                <c:pt idx="11">
                  <c:v>189007</c:v>
                </c:pt>
                <c:pt idx="12">
                  <c:v>189769</c:v>
                </c:pt>
                <c:pt idx="13">
                  <c:v>189898</c:v>
                </c:pt>
                <c:pt idx="14">
                  <c:v>190849</c:v>
                </c:pt>
                <c:pt idx="15">
                  <c:v>191642</c:v>
                </c:pt>
                <c:pt idx="16">
                  <c:v>191547</c:v>
                </c:pt>
                <c:pt idx="17">
                  <c:v>191459</c:v>
                </c:pt>
                <c:pt idx="18">
                  <c:v>190511</c:v>
                </c:pt>
                <c:pt idx="19">
                  <c:v>188722</c:v>
                </c:pt>
                <c:pt idx="20">
                  <c:v>186144</c:v>
                </c:pt>
                <c:pt idx="21">
                  <c:v>182651</c:v>
                </c:pt>
                <c:pt idx="22">
                  <c:v>177368</c:v>
                </c:pt>
                <c:pt idx="23">
                  <c:v>173208</c:v>
                </c:pt>
                <c:pt idx="24">
                  <c:v>170277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2-436F-8939-6C5E2D12B485}"/>
            </c:ext>
          </c:extLst>
        </c:ser>
        <c:ser>
          <c:idx val="2"/>
          <c:order val="2"/>
          <c:tx>
            <c:strRef>
              <c:f>fig_a1!$D$29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ln w="12700">
              <a:solidFill>
                <a:srgbClr val="92D05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92D05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fig_a1!$A$30:$A$54</c:f>
              <c:strCache>
                <c:ptCount val="25"/>
                <c:pt idx="0">
                  <c:v>98/99</c:v>
                </c:pt>
                <c:pt idx="1">
                  <c:v>99/00</c:v>
                </c:pt>
                <c:pt idx="2">
                  <c:v>00/01</c:v>
                </c:pt>
                <c:pt idx="3">
                  <c:v>01/02</c:v>
                </c:pt>
                <c:pt idx="4">
                  <c:v>02/03</c:v>
                </c:pt>
                <c:pt idx="5">
                  <c:v>03/04</c:v>
                </c:pt>
                <c:pt idx="6">
                  <c:v>04/05</c:v>
                </c:pt>
                <c:pt idx="7">
                  <c:v>05/06</c:v>
                </c:pt>
                <c:pt idx="8">
                  <c:v>06/07</c:v>
                </c:pt>
                <c:pt idx="9">
                  <c:v>07/08</c:v>
                </c:pt>
                <c:pt idx="10">
                  <c:v>08/09</c:v>
                </c:pt>
                <c:pt idx="11">
                  <c:v>09/10</c:v>
                </c:pt>
                <c:pt idx="12">
                  <c:v>10/11</c:v>
                </c:pt>
                <c:pt idx="13">
                  <c:v>11/12</c:v>
                </c:pt>
                <c:pt idx="14">
                  <c:v>12/13</c:v>
                </c:pt>
                <c:pt idx="15">
                  <c:v>13/14</c:v>
                </c:pt>
                <c:pt idx="16">
                  <c:v>14/15</c:v>
                </c:pt>
                <c:pt idx="17">
                  <c:v>15/16</c:v>
                </c:pt>
                <c:pt idx="18">
                  <c:v>16/17</c:v>
                </c:pt>
                <c:pt idx="19">
                  <c:v>17/18</c:v>
                </c:pt>
                <c:pt idx="20">
                  <c:v>18/19</c:v>
                </c:pt>
                <c:pt idx="21">
                  <c:v>19/20</c:v>
                </c:pt>
                <c:pt idx="22">
                  <c:v>20/21</c:v>
                </c:pt>
                <c:pt idx="23">
                  <c:v>21/22</c:v>
                </c:pt>
                <c:pt idx="24">
                  <c:v>22/23</c:v>
                </c:pt>
              </c:strCache>
            </c:strRef>
          </c:cat>
          <c:val>
            <c:numRef>
              <c:f>fig_a1!$D$30:$D$54</c:f>
              <c:numCache>
                <c:formatCode>#,##0</c:formatCode>
                <c:ptCount val="25"/>
                <c:pt idx="0">
                  <c:v>106354</c:v>
                </c:pt>
                <c:pt idx="1">
                  <c:v>106386</c:v>
                </c:pt>
                <c:pt idx="2">
                  <c:v>106901</c:v>
                </c:pt>
                <c:pt idx="3">
                  <c:v>108777</c:v>
                </c:pt>
                <c:pt idx="4">
                  <c:v>110000</c:v>
                </c:pt>
                <c:pt idx="5">
                  <c:v>111415</c:v>
                </c:pt>
                <c:pt idx="6">
                  <c:v>111006</c:v>
                </c:pt>
                <c:pt idx="7">
                  <c:v>111008</c:v>
                </c:pt>
                <c:pt idx="8">
                  <c:v>111173</c:v>
                </c:pt>
                <c:pt idx="9">
                  <c:v>112306</c:v>
                </c:pt>
                <c:pt idx="10">
                  <c:v>115345</c:v>
                </c:pt>
                <c:pt idx="11">
                  <c:v>117229</c:v>
                </c:pt>
                <c:pt idx="12">
                  <c:v>118568</c:v>
                </c:pt>
                <c:pt idx="13">
                  <c:v>119731</c:v>
                </c:pt>
                <c:pt idx="14">
                  <c:v>119227</c:v>
                </c:pt>
                <c:pt idx="15">
                  <c:v>118248</c:v>
                </c:pt>
                <c:pt idx="16">
                  <c:v>117453</c:v>
                </c:pt>
                <c:pt idx="17">
                  <c:v>117277</c:v>
                </c:pt>
                <c:pt idx="18">
                  <c:v>117150</c:v>
                </c:pt>
                <c:pt idx="19">
                  <c:v>117056</c:v>
                </c:pt>
                <c:pt idx="20">
                  <c:v>117412</c:v>
                </c:pt>
                <c:pt idx="21">
                  <c:v>118210</c:v>
                </c:pt>
                <c:pt idx="22">
                  <c:v>117252</c:v>
                </c:pt>
                <c:pt idx="23">
                  <c:v>116101</c:v>
                </c:pt>
                <c:pt idx="24">
                  <c:v>114924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2-436F-8939-6C5E2D12B485}"/>
            </c:ext>
          </c:extLst>
        </c:ser>
        <c:ser>
          <c:idx val="3"/>
          <c:order val="3"/>
          <c:tx>
            <c:strRef>
              <c:f>fig_a1!$E$29</c:f>
              <c:strCache>
                <c:ptCount val="1"/>
                <c:pt idx="0">
                  <c:v>Secondo ciclo (secondaria di II grado e percorsi IeFP in agenzie formative)</c:v>
                </c:pt>
              </c:strCache>
            </c:strRef>
          </c:tx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fig_a1!$A$30:$A$54</c:f>
              <c:strCache>
                <c:ptCount val="25"/>
                <c:pt idx="0">
                  <c:v>98/99</c:v>
                </c:pt>
                <c:pt idx="1">
                  <c:v>99/00</c:v>
                </c:pt>
                <c:pt idx="2">
                  <c:v>00/01</c:v>
                </c:pt>
                <c:pt idx="3">
                  <c:v>01/02</c:v>
                </c:pt>
                <c:pt idx="4">
                  <c:v>02/03</c:v>
                </c:pt>
                <c:pt idx="5">
                  <c:v>03/04</c:v>
                </c:pt>
                <c:pt idx="6">
                  <c:v>04/05</c:v>
                </c:pt>
                <c:pt idx="7">
                  <c:v>05/06</c:v>
                </c:pt>
                <c:pt idx="8">
                  <c:v>06/07</c:v>
                </c:pt>
                <c:pt idx="9">
                  <c:v>07/08</c:v>
                </c:pt>
                <c:pt idx="10">
                  <c:v>08/09</c:v>
                </c:pt>
                <c:pt idx="11">
                  <c:v>09/10</c:v>
                </c:pt>
                <c:pt idx="12">
                  <c:v>10/11</c:v>
                </c:pt>
                <c:pt idx="13">
                  <c:v>11/12</c:v>
                </c:pt>
                <c:pt idx="14">
                  <c:v>12/13</c:v>
                </c:pt>
                <c:pt idx="15">
                  <c:v>13/14</c:v>
                </c:pt>
                <c:pt idx="16">
                  <c:v>14/15</c:v>
                </c:pt>
                <c:pt idx="17">
                  <c:v>15/16</c:v>
                </c:pt>
                <c:pt idx="18">
                  <c:v>16/17</c:v>
                </c:pt>
                <c:pt idx="19">
                  <c:v>17/18</c:v>
                </c:pt>
                <c:pt idx="20">
                  <c:v>18/19</c:v>
                </c:pt>
                <c:pt idx="21">
                  <c:v>19/20</c:v>
                </c:pt>
                <c:pt idx="22">
                  <c:v>20/21</c:v>
                </c:pt>
                <c:pt idx="23">
                  <c:v>21/22</c:v>
                </c:pt>
                <c:pt idx="24">
                  <c:v>22/23</c:v>
                </c:pt>
              </c:strCache>
            </c:strRef>
          </c:cat>
          <c:val>
            <c:numRef>
              <c:f>fig_a1!$E$30:$E$54</c:f>
              <c:numCache>
                <c:formatCode>#,##0</c:formatCode>
                <c:ptCount val="25"/>
                <c:pt idx="0">
                  <c:v>153306</c:v>
                </c:pt>
                <c:pt idx="1">
                  <c:v>154413</c:v>
                </c:pt>
                <c:pt idx="2">
                  <c:v>155040</c:v>
                </c:pt>
                <c:pt idx="3">
                  <c:v>154484</c:v>
                </c:pt>
                <c:pt idx="4">
                  <c:v>155707</c:v>
                </c:pt>
                <c:pt idx="5">
                  <c:v>157225</c:v>
                </c:pt>
                <c:pt idx="6">
                  <c:v>163382</c:v>
                </c:pt>
                <c:pt idx="7">
                  <c:v>169759</c:v>
                </c:pt>
                <c:pt idx="8">
                  <c:v>175306</c:v>
                </c:pt>
                <c:pt idx="9">
                  <c:v>176567</c:v>
                </c:pt>
                <c:pt idx="10">
                  <c:v>175861</c:v>
                </c:pt>
                <c:pt idx="11">
                  <c:v>175883</c:v>
                </c:pt>
                <c:pt idx="12">
                  <c:v>176391</c:v>
                </c:pt>
                <c:pt idx="13">
                  <c:v>178565</c:v>
                </c:pt>
                <c:pt idx="14">
                  <c:v>180793</c:v>
                </c:pt>
                <c:pt idx="15">
                  <c:v>182803</c:v>
                </c:pt>
                <c:pt idx="16">
                  <c:v>185205</c:v>
                </c:pt>
                <c:pt idx="17">
                  <c:v>186283</c:v>
                </c:pt>
                <c:pt idx="18">
                  <c:v>188270</c:v>
                </c:pt>
                <c:pt idx="19">
                  <c:v>189976</c:v>
                </c:pt>
                <c:pt idx="20">
                  <c:v>190853</c:v>
                </c:pt>
                <c:pt idx="21">
                  <c:v>191494</c:v>
                </c:pt>
                <c:pt idx="22">
                  <c:v>194245</c:v>
                </c:pt>
                <c:pt idx="23">
                  <c:v>194649</c:v>
                </c:pt>
                <c:pt idx="24">
                  <c:v>194530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22-436F-8939-6C5E2D12B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488384"/>
        <c:axId val="1"/>
      </c:lineChart>
      <c:catAx>
        <c:axId val="14784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0000"/>
        </c:scaling>
        <c:delete val="0"/>
        <c:axPos val="l"/>
        <c:majorGridlines>
          <c:spPr>
            <a:ln w="3175">
              <a:solidFill>
                <a:srgbClr val="E3E3E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478488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547587509505232"/>
          <c:y val="7.1244052026358168E-2"/>
          <c:w val="0.2445241249049476"/>
          <c:h val="0.80922960969615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92209151028189E-2"/>
          <c:y val="6.36642294713161E-2"/>
          <c:w val="0.59615183760944623"/>
          <c:h val="0.76978627671541056"/>
        </c:manualLayout>
      </c:layout>
      <c:lineChart>
        <c:grouping val="standard"/>
        <c:varyColors val="0"/>
        <c:ser>
          <c:idx val="0"/>
          <c:order val="0"/>
          <c:tx>
            <c:strRef>
              <c:f>fig_a2!$C$5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ln w="15875">
              <a:solidFill>
                <a:schemeClr val="tx2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1F497D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fig_a2!$B$6:$B$17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fig_a2!$C$6:$C$17</c:f>
              <c:numCache>
                <c:formatCode>0.0</c:formatCode>
                <c:ptCount val="12"/>
                <c:pt idx="0">
                  <c:v>1.2017011878984463</c:v>
                </c:pt>
                <c:pt idx="1">
                  <c:v>1.1217879786309715</c:v>
                </c:pt>
                <c:pt idx="2">
                  <c:v>1.1069051037723534</c:v>
                </c:pt>
                <c:pt idx="3">
                  <c:v>1.1649267836009396</c:v>
                </c:pt>
                <c:pt idx="4">
                  <c:v>1.3259877393394368</c:v>
                </c:pt>
                <c:pt idx="5">
                  <c:v>1.6244955125960598</c:v>
                </c:pt>
                <c:pt idx="6">
                  <c:v>1.8261761410039694</c:v>
                </c:pt>
                <c:pt idx="7">
                  <c:v>2.1368902468881905</c:v>
                </c:pt>
                <c:pt idx="8">
                  <c:v>2.3228980050405368</c:v>
                </c:pt>
                <c:pt idx="9">
                  <c:v>2.1980037766387914</c:v>
                </c:pt>
                <c:pt idx="10">
                  <c:v>2.3607476430847396</c:v>
                </c:pt>
                <c:pt idx="11">
                  <c:v>2.6115293853241939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C-427C-ADD7-1FA9D3DB5204}"/>
            </c:ext>
          </c:extLst>
        </c:ser>
        <c:ser>
          <c:idx val="1"/>
          <c:order val="1"/>
          <c:tx>
            <c:strRef>
              <c:f>fig_a2!$D$5</c:f>
              <c:strCache>
                <c:ptCount val="1"/>
                <c:pt idx="0">
                  <c:v>Primaria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C00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fig_a2!$B$6:$B$17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fig_a2!$D$6:$D$17</c:f>
              <c:numCache>
                <c:formatCode>0.0</c:formatCode>
                <c:ptCount val="12"/>
                <c:pt idx="0">
                  <c:v>2.8457382384227325</c:v>
                </c:pt>
                <c:pt idx="1">
                  <c:v>2.7063280394447964</c:v>
                </c:pt>
                <c:pt idx="2">
                  <c:v>2.6152930985900791</c:v>
                </c:pt>
                <c:pt idx="3">
                  <c:v>2.6160681190517212</c:v>
                </c:pt>
                <c:pt idx="4">
                  <c:v>2.6386850448398875</c:v>
                </c:pt>
                <c:pt idx="5">
                  <c:v>2.7289762795849057</c:v>
                </c:pt>
                <c:pt idx="6">
                  <c:v>2.8634711374402562</c:v>
                </c:pt>
                <c:pt idx="7">
                  <c:v>3.1663658243080621</c:v>
                </c:pt>
                <c:pt idx="8">
                  <c:v>3.5581518852894316</c:v>
                </c:pt>
                <c:pt idx="9">
                  <c:v>3.7695638446619459</c:v>
                </c:pt>
                <c:pt idx="10">
                  <c:v>4.2093898665188672</c:v>
                </c:pt>
                <c:pt idx="11">
                  <c:v>4.5549310828825966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C-427C-ADD7-1FA9D3DB5204}"/>
            </c:ext>
          </c:extLst>
        </c:ser>
        <c:ser>
          <c:idx val="2"/>
          <c:order val="2"/>
          <c:tx>
            <c:strRef>
              <c:f>fig_a2!$E$5</c:f>
              <c:strCache>
                <c:ptCount val="1"/>
                <c:pt idx="0">
                  <c:v>Secondaria di I grado</c:v>
                </c:pt>
              </c:strCache>
            </c:strRef>
          </c:tx>
          <c:spPr>
            <a:ln w="12700">
              <a:solidFill>
                <a:srgbClr val="92D050"/>
              </a:solidFill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solidFill>
                <a:srgbClr val="92D05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fig_a2!$B$6:$B$17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fig_a2!$E$6:$E$17</c:f>
              <c:numCache>
                <c:formatCode>0.0</c:formatCode>
                <c:ptCount val="12"/>
                <c:pt idx="0">
                  <c:v>3.7467322581453426</c:v>
                </c:pt>
                <c:pt idx="1">
                  <c:v>3.8003136873359225</c:v>
                </c:pt>
                <c:pt idx="2">
                  <c:v>3.7556660577768755</c:v>
                </c:pt>
                <c:pt idx="3">
                  <c:v>3.734259661311333</c:v>
                </c:pt>
                <c:pt idx="4">
                  <c:v>3.6400999343434779</c:v>
                </c:pt>
                <c:pt idx="5">
                  <c:v>3.6022193768672639</c:v>
                </c:pt>
                <c:pt idx="6">
                  <c:v>3.6717468562055764</c:v>
                </c:pt>
                <c:pt idx="7">
                  <c:v>3.8335093516846657</c:v>
                </c:pt>
                <c:pt idx="8">
                  <c:v>3.9886642416039253</c:v>
                </c:pt>
                <c:pt idx="9">
                  <c:v>4.0212533688124728</c:v>
                </c:pt>
                <c:pt idx="10">
                  <c:v>4.195484965676437</c:v>
                </c:pt>
                <c:pt idx="11">
                  <c:v>4.5891197661062959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C-427C-ADD7-1FA9D3DB5204}"/>
            </c:ext>
          </c:extLst>
        </c:ser>
        <c:ser>
          <c:idx val="3"/>
          <c:order val="3"/>
          <c:tx>
            <c:strRef>
              <c:f>fig_a2!$F$5</c:f>
              <c:strCache>
                <c:ptCount val="1"/>
                <c:pt idx="0">
                  <c:v>Secondaria II grado</c:v>
                </c:pt>
              </c:strCache>
            </c:strRef>
          </c:tx>
          <c:marker>
            <c:symbol val="circle"/>
            <c:size val="8"/>
            <c:spPr>
              <a:solidFill>
                <a:srgbClr val="FFC000"/>
              </a:solidFill>
              <a:ln w="9525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fig_a2!$B$6:$B$17</c:f>
              <c:strCache>
                <c:ptCount val="12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  <c:pt idx="11">
                  <c:v>2022/23</c:v>
                </c:pt>
              </c:strCache>
            </c:strRef>
          </c:cat>
          <c:val>
            <c:numRef>
              <c:f>fig_a2!$F$6:$F$17</c:f>
              <c:numCache>
                <c:formatCode>0.0</c:formatCode>
                <c:ptCount val="12"/>
                <c:pt idx="0">
                  <c:v>2.1389986147322322</c:v>
                </c:pt>
                <c:pt idx="1">
                  <c:v>2.2102654952000189</c:v>
                </c:pt>
                <c:pt idx="2">
                  <c:v>2.3114887976234155</c:v>
                </c:pt>
                <c:pt idx="3">
                  <c:v>2.4811797703669582</c:v>
                </c:pt>
                <c:pt idx="4">
                  <c:v>2.5018690126397414</c:v>
                </c:pt>
                <c:pt idx="5">
                  <c:v>2.6097094515819643</c:v>
                </c:pt>
                <c:pt idx="6">
                  <c:v>2.876305133477282</c:v>
                </c:pt>
                <c:pt idx="7">
                  <c:v>2.9373997705780632</c:v>
                </c:pt>
                <c:pt idx="8">
                  <c:v>2.8974752692836798</c:v>
                </c:pt>
                <c:pt idx="9">
                  <c:v>3.0270820629583839</c:v>
                </c:pt>
                <c:pt idx="10">
                  <c:v>3.0566422009159355</c:v>
                </c:pt>
                <c:pt idx="11">
                  <c:v>3.2400794536446007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BC-427C-ADD7-1FA9D3DB5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488384"/>
        <c:axId val="1"/>
      </c:lineChart>
      <c:catAx>
        <c:axId val="14784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E3E3E3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478488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082602479568104"/>
          <c:y val="0.14539321965285312"/>
          <c:w val="0.21327966626122954"/>
          <c:h val="0.735080614923134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617044602050064E-2"/>
          <c:y val="8.8967971530249199E-2"/>
          <c:w val="0.82184061796691299"/>
          <c:h val="0.658362989323843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fig_a3!$C$3</c:f>
              <c:strCache>
                <c:ptCount val="1"/>
                <c:pt idx="0">
                  <c:v>Valori Assoluti</c:v>
                </c:pt>
              </c:strCache>
            </c:strRef>
          </c:tx>
          <c:spPr>
            <a:solidFill>
              <a:srgbClr val="FFC000"/>
            </a:solidFill>
            <a:effectLst>
              <a:glow>
                <a:schemeClr val="accent1"/>
              </a:glow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fig_a3!$B$4:$B$20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fig_a3!$C$4:$C$20</c:f>
              <c:numCache>
                <c:formatCode>#,##0</c:formatCode>
                <c:ptCount val="17"/>
                <c:pt idx="0">
                  <c:v>68057</c:v>
                </c:pt>
                <c:pt idx="1">
                  <c:v>68805</c:v>
                </c:pt>
                <c:pt idx="2">
                  <c:v>68524</c:v>
                </c:pt>
                <c:pt idx="3">
                  <c:v>68516</c:v>
                </c:pt>
                <c:pt idx="4">
                  <c:v>68427</c:v>
                </c:pt>
                <c:pt idx="5">
                  <c:v>68097</c:v>
                </c:pt>
                <c:pt idx="6">
                  <c:v>67173</c:v>
                </c:pt>
                <c:pt idx="7">
                  <c:v>66182</c:v>
                </c:pt>
                <c:pt idx="8">
                  <c:v>64125</c:v>
                </c:pt>
                <c:pt idx="9">
                  <c:v>62402</c:v>
                </c:pt>
                <c:pt idx="10">
                  <c:v>61434</c:v>
                </c:pt>
                <c:pt idx="11">
                  <c:v>60117</c:v>
                </c:pt>
                <c:pt idx="12">
                  <c:v>59148</c:v>
                </c:pt>
                <c:pt idx="13">
                  <c:v>57922</c:v>
                </c:pt>
                <c:pt idx="14">
                  <c:v>54797</c:v>
                </c:pt>
                <c:pt idx="15">
                  <c:v>55206</c:v>
                </c:pt>
                <c:pt idx="16">
                  <c:v>55047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A-4116-9F73-0C160CA3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518917872"/>
        <c:axId val="1"/>
      </c:barChart>
      <c:lineChart>
        <c:grouping val="standard"/>
        <c:varyColors val="0"/>
        <c:ser>
          <c:idx val="0"/>
          <c:order val="1"/>
          <c:tx>
            <c:strRef>
              <c:f>fig_a3!$D$3</c:f>
              <c:strCache>
                <c:ptCount val="1"/>
                <c:pt idx="0">
                  <c:v>Incidenza %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diamond"/>
            <c:size val="9"/>
            <c:spPr>
              <a:solidFill>
                <a:srgbClr val="92D050"/>
              </a:solidFill>
              <a:ln>
                <a:solidFill>
                  <a:srgbClr val="92D05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numRef>
              <c:f>fig_a3!$B$4:$B$20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fig_a3!$D$4:$D$20</c:f>
              <c:numCache>
                <c:formatCode>0.0</c:formatCode>
                <c:ptCount val="17"/>
                <c:pt idx="0">
                  <c:v>11.95074796436743</c:v>
                </c:pt>
                <c:pt idx="1">
                  <c:v>11.97310423674397</c:v>
                </c:pt>
                <c:pt idx="2">
                  <c:v>11.85489158735898</c:v>
                </c:pt>
                <c:pt idx="3">
                  <c:v>11.748164456469928</c:v>
                </c:pt>
                <c:pt idx="4">
                  <c:v>11.655918154594605</c:v>
                </c:pt>
                <c:pt idx="5">
                  <c:v>11.525084664869285</c:v>
                </c:pt>
                <c:pt idx="6">
                  <c:v>11.319962993109236</c:v>
                </c:pt>
                <c:pt idx="7">
                  <c:v>11.145747549205355</c:v>
                </c:pt>
                <c:pt idx="8">
                  <c:v>10.783469760092183</c:v>
                </c:pt>
                <c:pt idx="9">
                  <c:v>10.534223311624075</c:v>
                </c:pt>
                <c:pt idx="10">
                  <c:v>10.407144768984223</c:v>
                </c:pt>
                <c:pt idx="11">
                  <c:v>10.264496422101526</c:v>
                </c:pt>
                <c:pt idx="12">
                  <c:v>10.182306460775706</c:v>
                </c:pt>
                <c:pt idx="13">
                  <c:v>10.076072415790636</c:v>
                </c:pt>
                <c:pt idx="14">
                  <c:v>9.6806277912827188</c:v>
                </c:pt>
                <c:pt idx="15">
                  <c:v>9.8521798255711239</c:v>
                </c:pt>
                <c:pt idx="16">
                  <c:v>9.933955530659631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A-4116-9F73-0C160CA3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1891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00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5189178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3"/>
        <c:crosses val="max"/>
        <c:crossBetween val="between"/>
        <c:majorUnit val="2"/>
      </c:valAx>
      <c:spPr>
        <a:noFill/>
        <a:ln w="12700">
          <a:solidFill>
            <a:schemeClr val="bg1">
              <a:lumMod val="8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977298524404086"/>
          <c:y val="0.86348501664816868"/>
          <c:w val="0.60839954597048806"/>
          <c:h val="0.117647058823529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97510373443988"/>
          <c:y val="8.5036046150891553E-2"/>
          <c:w val="0.61471809586383186"/>
          <c:h val="0.88459433307234347"/>
        </c:manualLayout>
      </c:layout>
      <c:pieChart>
        <c:varyColors val="1"/>
        <c:ser>
          <c:idx val="0"/>
          <c:order val="0"/>
          <c:tx>
            <c:strRef>
              <c:f>fig_a4!$C$8</c:f>
              <c:strCache>
                <c:ptCount val="1"/>
                <c:pt idx="0">
                  <c:v>iscritti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25"/>
          <c:dPt>
            <c:idx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7EF5-468E-AC2C-77E9B39FD2D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EF5-468E-AC2C-77E9B39FD2D3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EF5-468E-AC2C-77E9B39FD2D3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7EF5-468E-AC2C-77E9B39FD2D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EF5-468E-AC2C-77E9B39FD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fig_a4!$B$9:$B$12</c:f>
              <c:strCache>
                <c:ptCount val="4"/>
                <c:pt idx="0">
                  <c:v>Scuola dell'infanzia</c:v>
                </c:pt>
                <c:pt idx="1">
                  <c:v>Primaria</c:v>
                </c:pt>
                <c:pt idx="2">
                  <c:v>Secondaria di I grado</c:v>
                </c:pt>
                <c:pt idx="3">
                  <c:v>Secondaria di II grado</c:v>
                </c:pt>
              </c:strCache>
            </c:strRef>
          </c:cat>
          <c:val>
            <c:numRef>
              <c:f>fig_a4!$C$9:$C$12</c:f>
              <c:numCache>
                <c:formatCode>#,##0</c:formatCode>
                <c:ptCount val="4"/>
                <c:pt idx="0">
                  <c:v>30808</c:v>
                </c:pt>
                <c:pt idx="1">
                  <c:v>10977</c:v>
                </c:pt>
                <c:pt idx="2">
                  <c:v>6976</c:v>
                </c:pt>
                <c:pt idx="3">
                  <c:v>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EF-481F-BE29-7FD26E681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>
      <c:oddFooter>&amp;L
&amp;Cwww.sisform.piemonte.it</c:oddFooter>
    </c:headerFooter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42053076698746E-2"/>
          <c:y val="8.5203680282361929E-2"/>
          <c:w val="0.73345579961552876"/>
          <c:h val="0.79754972622206843"/>
        </c:manualLayout>
      </c:layout>
      <c:lineChart>
        <c:grouping val="standard"/>
        <c:varyColors val="0"/>
        <c:ser>
          <c:idx val="0"/>
          <c:order val="0"/>
          <c:tx>
            <c:strRef>
              <c:f>fig_a5!$A$5</c:f>
              <c:strCache>
                <c:ptCount val="1"/>
                <c:pt idx="0">
                  <c:v>Unione Europea - 27 Paesi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fig_a5!$B$4:$Q$4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fig_a5!$B$5:$Q$5</c:f>
              <c:numCache>
                <c:formatCode>0.0</c:formatCode>
                <c:ptCount val="16"/>
                <c:pt idx="0">
                  <c:v>70.3</c:v>
                </c:pt>
                <c:pt idx="1">
                  <c:v>71.099999999999994</c:v>
                </c:pt>
                <c:pt idx="2">
                  <c:v>71.599999999999994</c:v>
                </c:pt>
                <c:pt idx="3">
                  <c:v>72.2</c:v>
                </c:pt>
                <c:pt idx="4">
                  <c:v>73</c:v>
                </c:pt>
                <c:pt idx="5">
                  <c:v>73.7</c:v>
                </c:pt>
                <c:pt idx="6">
                  <c:v>74.7</c:v>
                </c:pt>
                <c:pt idx="7">
                  <c:v>75.5</c:v>
                </c:pt>
                <c:pt idx="8">
                  <c:v>76.099999999999994</c:v>
                </c:pt>
                <c:pt idx="9">
                  <c:v>76.599999999999994</c:v>
                </c:pt>
                <c:pt idx="10">
                  <c:v>77.2</c:v>
                </c:pt>
                <c:pt idx="11">
                  <c:v>77.8</c:v>
                </c:pt>
                <c:pt idx="12">
                  <c:v>78.400000000000006</c:v>
                </c:pt>
                <c:pt idx="13">
                  <c:v>79</c:v>
                </c:pt>
                <c:pt idx="14">
                  <c:v>79.3</c:v>
                </c:pt>
                <c:pt idx="15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A-422A-9115-F3D444F0CF95}"/>
            </c:ext>
          </c:extLst>
        </c:ser>
        <c:ser>
          <c:idx val="1"/>
          <c:order val="1"/>
          <c:tx>
            <c:strRef>
              <c:f>fig_a5!$A$6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fig_a5!$B$4:$Q$4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fig_a5!$B$6:$Q$6</c:f>
              <c:numCache>
                <c:formatCode>0.0</c:formatCode>
                <c:ptCount val="16"/>
                <c:pt idx="0">
                  <c:v>52.2</c:v>
                </c:pt>
                <c:pt idx="1">
                  <c:v>53.3</c:v>
                </c:pt>
                <c:pt idx="2">
                  <c:v>54.2</c:v>
                </c:pt>
                <c:pt idx="3">
                  <c:v>55.1</c:v>
                </c:pt>
                <c:pt idx="4">
                  <c:v>56</c:v>
                </c:pt>
                <c:pt idx="5">
                  <c:v>57.2</c:v>
                </c:pt>
                <c:pt idx="6">
                  <c:v>58.2</c:v>
                </c:pt>
                <c:pt idx="7">
                  <c:v>59.3</c:v>
                </c:pt>
                <c:pt idx="8">
                  <c:v>59.9</c:v>
                </c:pt>
                <c:pt idx="9">
                  <c:v>60.1</c:v>
                </c:pt>
                <c:pt idx="10">
                  <c:v>60.9</c:v>
                </c:pt>
                <c:pt idx="11">
                  <c:v>61.7</c:v>
                </c:pt>
                <c:pt idx="12">
                  <c:v>62.2</c:v>
                </c:pt>
                <c:pt idx="13">
                  <c:v>62.9</c:v>
                </c:pt>
                <c:pt idx="14">
                  <c:v>62.7</c:v>
                </c:pt>
                <c:pt idx="1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A-422A-9115-F3D444F0CF95}"/>
            </c:ext>
          </c:extLst>
        </c:ser>
        <c:ser>
          <c:idx val="2"/>
          <c:order val="2"/>
          <c:tx>
            <c:strRef>
              <c:f>fig_a5!$A$7</c:f>
              <c:strCache>
                <c:ptCount val="1"/>
                <c:pt idx="0">
                  <c:v>Piemonte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fig_a5!$B$4:$Q$4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fig_a5!$B$7:$Q$7</c:f>
              <c:numCache>
                <c:formatCode>0.0</c:formatCode>
                <c:ptCount val="16"/>
                <c:pt idx="0">
                  <c:v>53.6</c:v>
                </c:pt>
                <c:pt idx="1">
                  <c:v>54.2</c:v>
                </c:pt>
                <c:pt idx="2">
                  <c:v>55.1</c:v>
                </c:pt>
                <c:pt idx="3">
                  <c:v>56.9</c:v>
                </c:pt>
                <c:pt idx="4">
                  <c:v>57.6</c:v>
                </c:pt>
                <c:pt idx="5">
                  <c:v>57.8</c:v>
                </c:pt>
                <c:pt idx="6">
                  <c:v>59.3</c:v>
                </c:pt>
                <c:pt idx="7">
                  <c:v>60.6</c:v>
                </c:pt>
                <c:pt idx="8">
                  <c:v>61.4</c:v>
                </c:pt>
                <c:pt idx="9">
                  <c:v>60.9</c:v>
                </c:pt>
                <c:pt idx="10">
                  <c:v>61.3</c:v>
                </c:pt>
                <c:pt idx="11">
                  <c:v>62.9</c:v>
                </c:pt>
                <c:pt idx="12">
                  <c:v>63.5</c:v>
                </c:pt>
                <c:pt idx="13">
                  <c:v>63.7</c:v>
                </c:pt>
                <c:pt idx="14">
                  <c:v>64.2</c:v>
                </c:pt>
                <c:pt idx="1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5A-422A-9115-F3D444F0CF95}"/>
            </c:ext>
          </c:extLst>
        </c:ser>
        <c:ser>
          <c:idx val="3"/>
          <c:order val="3"/>
          <c:tx>
            <c:strRef>
              <c:f>fig_a5!$A$8</c:f>
              <c:strCache>
                <c:ptCount val="1"/>
                <c:pt idx="0">
                  <c:v>Lombardia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fig_a5!$B$4:$Q$4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fig_a5!$B$8:$Q$8</c:f>
              <c:numCache>
                <c:formatCode>0.0</c:formatCode>
                <c:ptCount val="16"/>
                <c:pt idx="0">
                  <c:v>55.4</c:v>
                </c:pt>
                <c:pt idx="1">
                  <c:v>56.5</c:v>
                </c:pt>
                <c:pt idx="2">
                  <c:v>56.9</c:v>
                </c:pt>
                <c:pt idx="3">
                  <c:v>57.8</c:v>
                </c:pt>
                <c:pt idx="4">
                  <c:v>58.6</c:v>
                </c:pt>
                <c:pt idx="5">
                  <c:v>59.9</c:v>
                </c:pt>
                <c:pt idx="6">
                  <c:v>61.2</c:v>
                </c:pt>
                <c:pt idx="7">
                  <c:v>62.1</c:v>
                </c:pt>
                <c:pt idx="8">
                  <c:v>63.1</c:v>
                </c:pt>
                <c:pt idx="9">
                  <c:v>63.2</c:v>
                </c:pt>
                <c:pt idx="10">
                  <c:v>64.099999999999994</c:v>
                </c:pt>
                <c:pt idx="11">
                  <c:v>65</c:v>
                </c:pt>
                <c:pt idx="12">
                  <c:v>64.5</c:v>
                </c:pt>
                <c:pt idx="13">
                  <c:v>65.599999999999994</c:v>
                </c:pt>
                <c:pt idx="14">
                  <c:v>64.900000000000006</c:v>
                </c:pt>
                <c:pt idx="15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5A-422A-9115-F3D444F0CF95}"/>
            </c:ext>
          </c:extLst>
        </c:ser>
        <c:ser>
          <c:idx val="4"/>
          <c:order val="4"/>
          <c:tx>
            <c:strRef>
              <c:f>fig_a5!$A$9</c:f>
              <c:strCache>
                <c:ptCount val="1"/>
                <c:pt idx="0">
                  <c:v>Veneto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fig_a5!$B$4:$Q$4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fig_a5!$B$9:$Q$9</c:f>
              <c:numCache>
                <c:formatCode>0.0</c:formatCode>
                <c:ptCount val="16"/>
                <c:pt idx="0">
                  <c:v>53</c:v>
                </c:pt>
                <c:pt idx="1">
                  <c:v>54.6</c:v>
                </c:pt>
                <c:pt idx="2">
                  <c:v>55.7</c:v>
                </c:pt>
                <c:pt idx="3">
                  <c:v>57.6</c:v>
                </c:pt>
                <c:pt idx="4">
                  <c:v>57.4</c:v>
                </c:pt>
                <c:pt idx="5">
                  <c:v>58.4</c:v>
                </c:pt>
                <c:pt idx="6">
                  <c:v>59.7</c:v>
                </c:pt>
                <c:pt idx="7">
                  <c:v>61.3</c:v>
                </c:pt>
                <c:pt idx="8">
                  <c:v>61.5</c:v>
                </c:pt>
                <c:pt idx="9">
                  <c:v>62.4</c:v>
                </c:pt>
                <c:pt idx="10">
                  <c:v>63.9</c:v>
                </c:pt>
                <c:pt idx="11">
                  <c:v>64.599999999999994</c:v>
                </c:pt>
                <c:pt idx="12">
                  <c:v>64.7</c:v>
                </c:pt>
                <c:pt idx="13">
                  <c:v>65.7</c:v>
                </c:pt>
                <c:pt idx="14">
                  <c:v>65.5</c:v>
                </c:pt>
                <c:pt idx="15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5A-422A-9115-F3D444F0CF95}"/>
            </c:ext>
          </c:extLst>
        </c:ser>
        <c:ser>
          <c:idx val="5"/>
          <c:order val="5"/>
          <c:tx>
            <c:strRef>
              <c:f>fig_a5!$A$10</c:f>
              <c:strCache>
                <c:ptCount val="1"/>
                <c:pt idx="0">
                  <c:v>Emilia-Romagna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fig_a5!$B$4:$Q$4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fig_a5!$B$10:$Q$10</c:f>
              <c:numCache>
                <c:formatCode>0.0</c:formatCode>
                <c:ptCount val="16"/>
                <c:pt idx="0">
                  <c:v>56.7</c:v>
                </c:pt>
                <c:pt idx="1">
                  <c:v>57.9</c:v>
                </c:pt>
                <c:pt idx="2">
                  <c:v>59.2</c:v>
                </c:pt>
                <c:pt idx="3">
                  <c:v>60.1</c:v>
                </c:pt>
                <c:pt idx="4">
                  <c:v>61.1</c:v>
                </c:pt>
                <c:pt idx="5">
                  <c:v>62.2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65.400000000000006</c:v>
                </c:pt>
                <c:pt idx="9">
                  <c:v>66.400000000000006</c:v>
                </c:pt>
                <c:pt idx="10">
                  <c:v>67</c:v>
                </c:pt>
                <c:pt idx="11">
                  <c:v>68.099999999999994</c:v>
                </c:pt>
                <c:pt idx="12">
                  <c:v>69</c:v>
                </c:pt>
                <c:pt idx="13">
                  <c:v>68.8</c:v>
                </c:pt>
                <c:pt idx="14">
                  <c:v>68.7</c:v>
                </c:pt>
                <c:pt idx="15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B5A-422A-9115-F3D444F0C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312975"/>
        <c:axId val="1230323375"/>
      </c:lineChart>
      <c:catAx>
        <c:axId val="1230312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230323375"/>
        <c:crosses val="autoZero"/>
        <c:auto val="1"/>
        <c:lblAlgn val="ctr"/>
        <c:lblOffset val="100"/>
        <c:tickLblSkip val="1"/>
        <c:noMultiLvlLbl val="0"/>
      </c:catAx>
      <c:valAx>
        <c:axId val="1230323375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230312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335672050278639"/>
          <c:y val="1.9025526085155151E-2"/>
          <c:w val="0.19407108404077894"/>
          <c:h val="0.7315299501614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7256268003427E-2"/>
          <c:y val="6.6019020759085612E-2"/>
          <c:w val="0.71474246481042358"/>
          <c:h val="0.81673438574534485"/>
        </c:manualLayout>
      </c:layout>
      <c:lineChart>
        <c:grouping val="standard"/>
        <c:varyColors val="0"/>
        <c:ser>
          <c:idx val="0"/>
          <c:order val="0"/>
          <c:tx>
            <c:strRef>
              <c:f>fig_a6!$B$5</c:f>
              <c:strCache>
                <c:ptCount val="1"/>
                <c:pt idx="0">
                  <c:v>Italia maschi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fig_a6!$C$4:$R$4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fig_a6!$C$5:$R$5</c:f>
              <c:numCache>
                <c:formatCode>0.0</c:formatCode>
                <c:ptCount val="16"/>
                <c:pt idx="0">
                  <c:v>64.400000000000006</c:v>
                </c:pt>
                <c:pt idx="1">
                  <c:v>64.7</c:v>
                </c:pt>
                <c:pt idx="2">
                  <c:v>66.599999999999994</c:v>
                </c:pt>
                <c:pt idx="3">
                  <c:v>67.900000000000006</c:v>
                </c:pt>
                <c:pt idx="4">
                  <c:v>68</c:v>
                </c:pt>
                <c:pt idx="5">
                  <c:v>68.099999999999994</c:v>
                </c:pt>
                <c:pt idx="6">
                  <c:v>69.3</c:v>
                </c:pt>
                <c:pt idx="7">
                  <c:v>70.400000000000006</c:v>
                </c:pt>
                <c:pt idx="8">
                  <c:v>71.2</c:v>
                </c:pt>
                <c:pt idx="9">
                  <c:v>70.400000000000006</c:v>
                </c:pt>
                <c:pt idx="10">
                  <c:v>71.400000000000006</c:v>
                </c:pt>
                <c:pt idx="11">
                  <c:v>72.900000000000006</c:v>
                </c:pt>
                <c:pt idx="12">
                  <c:v>73.2</c:v>
                </c:pt>
                <c:pt idx="13">
                  <c:v>74.900000000000006</c:v>
                </c:pt>
                <c:pt idx="14">
                  <c:v>73.8</c:v>
                </c:pt>
                <c:pt idx="15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5-44DD-8E65-0D47B500CC0C}"/>
            </c:ext>
          </c:extLst>
        </c:ser>
        <c:ser>
          <c:idx val="1"/>
          <c:order val="1"/>
          <c:tx>
            <c:strRef>
              <c:f>fig_a6!$B$6</c:f>
              <c:strCache>
                <c:ptCount val="1"/>
                <c:pt idx="0">
                  <c:v>Piemonte maschi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fig_a6!$C$4:$R$4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fig_a6!$C$6:$R$6</c:f>
              <c:numCache>
                <c:formatCode>0.0</c:formatCode>
                <c:ptCount val="16"/>
                <c:pt idx="0">
                  <c:v>63.6</c:v>
                </c:pt>
                <c:pt idx="1">
                  <c:v>66.2</c:v>
                </c:pt>
                <c:pt idx="2">
                  <c:v>66.2</c:v>
                </c:pt>
                <c:pt idx="3">
                  <c:v>69.900000000000006</c:v>
                </c:pt>
                <c:pt idx="4">
                  <c:v>69.3</c:v>
                </c:pt>
                <c:pt idx="5">
                  <c:v>66.7</c:v>
                </c:pt>
                <c:pt idx="6">
                  <c:v>68.2</c:v>
                </c:pt>
                <c:pt idx="7">
                  <c:v>69.5</c:v>
                </c:pt>
                <c:pt idx="8">
                  <c:v>70.3</c:v>
                </c:pt>
                <c:pt idx="9">
                  <c:v>66</c:v>
                </c:pt>
                <c:pt idx="10">
                  <c:v>68.7</c:v>
                </c:pt>
                <c:pt idx="11">
                  <c:v>74.599999999999994</c:v>
                </c:pt>
                <c:pt idx="12">
                  <c:v>75.599999999999994</c:v>
                </c:pt>
                <c:pt idx="13">
                  <c:v>79</c:v>
                </c:pt>
                <c:pt idx="14">
                  <c:v>78.2</c:v>
                </c:pt>
                <c:pt idx="15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65-44DD-8E65-0D47B500CC0C}"/>
            </c:ext>
          </c:extLst>
        </c:ser>
        <c:ser>
          <c:idx val="2"/>
          <c:order val="2"/>
          <c:tx>
            <c:strRef>
              <c:f>fig_a6!$B$7</c:f>
              <c:strCache>
                <c:ptCount val="1"/>
                <c:pt idx="0">
                  <c:v>Italia femmine</c:v>
                </c:pt>
              </c:strCache>
            </c:strRef>
          </c:tx>
          <c:spPr>
            <a:ln w="28575" cap="rnd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fig_a6!$C$4:$R$4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fig_a6!$C$7:$R$7</c:f>
              <c:numCache>
                <c:formatCode>0.0</c:formatCode>
                <c:ptCount val="16"/>
                <c:pt idx="0">
                  <c:v>72.099999999999994</c:v>
                </c:pt>
                <c:pt idx="1">
                  <c:v>73.3</c:v>
                </c:pt>
                <c:pt idx="2">
                  <c:v>74.2</c:v>
                </c:pt>
                <c:pt idx="3">
                  <c:v>74.3</c:v>
                </c:pt>
                <c:pt idx="4">
                  <c:v>75</c:v>
                </c:pt>
                <c:pt idx="5">
                  <c:v>76</c:v>
                </c:pt>
                <c:pt idx="6">
                  <c:v>76.5</c:v>
                </c:pt>
                <c:pt idx="7">
                  <c:v>77.2</c:v>
                </c:pt>
                <c:pt idx="8">
                  <c:v>77.7</c:v>
                </c:pt>
                <c:pt idx="9">
                  <c:v>77.400000000000006</c:v>
                </c:pt>
                <c:pt idx="10">
                  <c:v>78.400000000000006</c:v>
                </c:pt>
                <c:pt idx="11">
                  <c:v>78.900000000000006</c:v>
                </c:pt>
                <c:pt idx="12">
                  <c:v>79.2</c:v>
                </c:pt>
                <c:pt idx="13">
                  <c:v>80</c:v>
                </c:pt>
                <c:pt idx="14">
                  <c:v>79.900000000000006</c:v>
                </c:pt>
                <c:pt idx="15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65-44DD-8E65-0D47B500CC0C}"/>
            </c:ext>
          </c:extLst>
        </c:ser>
        <c:ser>
          <c:idx val="3"/>
          <c:order val="3"/>
          <c:tx>
            <c:strRef>
              <c:f>fig_a6!$B$8</c:f>
              <c:strCache>
                <c:ptCount val="1"/>
                <c:pt idx="0">
                  <c:v>Piemonte femmine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fig_a6!$C$4:$R$4</c:f>
              <c:strCach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fig_a6!$C$8:$R$8</c:f>
              <c:numCache>
                <c:formatCode>0.0</c:formatCode>
                <c:ptCount val="16"/>
                <c:pt idx="0">
                  <c:v>72.599999999999994</c:v>
                </c:pt>
                <c:pt idx="1">
                  <c:v>73.900000000000006</c:v>
                </c:pt>
                <c:pt idx="2">
                  <c:v>74.5</c:v>
                </c:pt>
                <c:pt idx="3">
                  <c:v>75.5</c:v>
                </c:pt>
                <c:pt idx="4">
                  <c:v>77.599999999999994</c:v>
                </c:pt>
                <c:pt idx="5">
                  <c:v>79.099999999999994</c:v>
                </c:pt>
                <c:pt idx="6">
                  <c:v>79</c:v>
                </c:pt>
                <c:pt idx="7">
                  <c:v>77.400000000000006</c:v>
                </c:pt>
                <c:pt idx="8">
                  <c:v>77.900000000000006</c:v>
                </c:pt>
                <c:pt idx="9">
                  <c:v>79.2</c:v>
                </c:pt>
                <c:pt idx="10">
                  <c:v>77.7</c:v>
                </c:pt>
                <c:pt idx="11">
                  <c:v>78.099999999999994</c:v>
                </c:pt>
                <c:pt idx="12">
                  <c:v>80</c:v>
                </c:pt>
                <c:pt idx="13">
                  <c:v>77.400000000000006</c:v>
                </c:pt>
                <c:pt idx="14">
                  <c:v>80</c:v>
                </c:pt>
                <c:pt idx="15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65-44DD-8E65-0D47B500C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312975"/>
        <c:axId val="1230323375"/>
      </c:lineChart>
      <c:catAx>
        <c:axId val="1230312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230323375"/>
        <c:crosses val="autoZero"/>
        <c:auto val="1"/>
        <c:lblAlgn val="ctr"/>
        <c:lblOffset val="100"/>
        <c:tickLblSkip val="1"/>
        <c:noMultiLvlLbl val="0"/>
      </c:catAx>
      <c:valAx>
        <c:axId val="1230323375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230312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605390413019925"/>
          <c:y val="1.9025526085155151E-2"/>
          <c:w val="0.2319767039003911"/>
          <c:h val="0.903763252237864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133349</xdr:colOff>
      <xdr:row>0</xdr:row>
      <xdr:rowOff>0</xdr:rowOff>
    </xdr:from>
    <xdr:to>
      <xdr:col>17</xdr:col>
      <xdr:colOff>219074</xdr:colOff>
      <xdr:row>2</xdr:row>
      <xdr:rowOff>95250</xdr:rowOff>
    </xdr:to>
    <xdr:grpSp>
      <xdr:nvGrpSpPr>
        <xdr:cNvPr id="19" name="Gruppo 18"/>
        <xdr:cNvGrpSpPr/>
      </xdr:nvGrpSpPr>
      <xdr:grpSpPr>
        <a:xfrm>
          <a:off x="6000749" y="0"/>
          <a:ext cx="3286125" cy="828675"/>
          <a:chOff x="6869432" y="28575"/>
          <a:chExt cx="3255643" cy="819265"/>
        </a:xfrm>
      </xdr:grpSpPr>
      <xdr:grpSp>
        <xdr:nvGrpSpPr>
          <xdr:cNvPr id="20" name="Gruppo 19"/>
          <xdr:cNvGrpSpPr/>
        </xdr:nvGrpSpPr>
        <xdr:grpSpPr>
          <a:xfrm>
            <a:off x="6869432" y="171450"/>
            <a:ext cx="1845945" cy="581025"/>
            <a:chOff x="6319017" y="137160"/>
            <a:chExt cx="1788663" cy="609600"/>
          </a:xfrm>
        </xdr:grpSpPr>
        <xdr:pic>
          <xdr:nvPicPr>
            <xdr:cNvPr id="22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19017" y="137160"/>
              <a:ext cx="421406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3551" y="144780"/>
              <a:ext cx="118164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4" name="Rettangolo 23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21" name="Immagine 2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114300</xdr:rowOff>
    </xdr:from>
    <xdr:to>
      <xdr:col>14</xdr:col>
      <xdr:colOff>333375</xdr:colOff>
      <xdr:row>21</xdr:row>
      <xdr:rowOff>152400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13</xdr:col>
      <xdr:colOff>142875</xdr:colOff>
      <xdr:row>18</xdr:row>
      <xdr:rowOff>161925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318770</xdr:rowOff>
    </xdr:from>
    <xdr:to>
      <xdr:col>9</xdr:col>
      <xdr:colOff>249555</xdr:colOff>
      <xdr:row>21</xdr:row>
      <xdr:rowOff>161925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127635</xdr:rowOff>
    </xdr:from>
    <xdr:to>
      <xdr:col>7</xdr:col>
      <xdr:colOff>528320</xdr:colOff>
      <xdr:row>21</xdr:row>
      <xdr:rowOff>92075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123826</xdr:rowOff>
    </xdr:from>
    <xdr:to>
      <xdr:col>19</xdr:col>
      <xdr:colOff>228600</xdr:colOff>
      <xdr:row>17</xdr:row>
      <xdr:rowOff>0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57150</xdr:rowOff>
    </xdr:from>
    <xdr:to>
      <xdr:col>19</xdr:col>
      <xdr:colOff>161926</xdr:colOff>
      <xdr:row>16</xdr:row>
      <xdr:rowOff>104774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abSelected="1" zoomScaleNormal="100" workbookViewId="0">
      <selection activeCell="S6" sqref="S6"/>
    </sheetView>
  </sheetViews>
  <sheetFormatPr defaultRowHeight="13.5" x14ac:dyDescent="0.3"/>
  <sheetData>
    <row r="1" spans="1:16" ht="18.75" x14ac:dyDescent="0.3">
      <c r="A1" s="5" t="s">
        <v>165</v>
      </c>
      <c r="B1" s="1"/>
      <c r="C1" s="1"/>
      <c r="D1" s="1"/>
    </row>
    <row r="2" spans="1:16" ht="39.4" customHeight="1" x14ac:dyDescent="0.3">
      <c r="A2" s="126" t="s">
        <v>104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6" ht="8.25" customHeight="1" x14ac:dyDescent="0.3">
      <c r="A3" s="3"/>
      <c r="B3" s="1"/>
      <c r="C3" s="1"/>
      <c r="D3" s="1"/>
    </row>
    <row r="4" spans="1:16" ht="18.75" x14ac:dyDescent="0.3">
      <c r="A4" s="125" t="s">
        <v>0</v>
      </c>
      <c r="B4" s="125"/>
      <c r="C4" s="18"/>
      <c r="D4" s="1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9.899999999999999" customHeight="1" x14ac:dyDescent="0.4">
      <c r="A5" s="22" t="s">
        <v>1</v>
      </c>
      <c r="B5" s="4" t="str">
        <f>tab_a1!A1</f>
        <v>Tab. A.1 L'evoluzione del sistema di istruzione e formazione in Piemonte nell'ultimo quinquennio</v>
      </c>
      <c r="C5" s="1"/>
      <c r="D5" s="1"/>
    </row>
    <row r="6" spans="1:16" ht="19.899999999999999" customHeight="1" x14ac:dyDescent="0.4">
      <c r="A6" s="22" t="s">
        <v>1</v>
      </c>
      <c r="B6" s="2" t="str">
        <f>tab_a2!A1</f>
        <v>Tab. A.2 Allievi con disabilità nelle scuole piemontesi per provincia e livello di scuola, a.s. 2022/23</v>
      </c>
      <c r="C6" s="1"/>
      <c r="D6" s="1"/>
    </row>
    <row r="7" spans="1:16" ht="19.899999999999999" customHeight="1" x14ac:dyDescent="0.4">
      <c r="A7" s="22" t="s">
        <v>1</v>
      </c>
      <c r="B7" s="2" t="str">
        <f>fig_a1!A1</f>
        <v>Fig. A.1 Andamento del numero di iscritti per livello di scuola nel sistema di istruzione e formazione piemontese</v>
      </c>
      <c r="C7" s="1"/>
      <c r="D7" s="1"/>
    </row>
    <row r="8" spans="1:16" ht="19.899999999999999" customHeight="1" x14ac:dyDescent="0.4">
      <c r="A8" s="22" t="s">
        <v>1</v>
      </c>
      <c r="B8" s="2" t="str">
        <f>fig_a2!A1</f>
        <v>Fig. A.2 Andamento degli allievi con disabilità per livello di scuola in Piemonte (ogni 100 iscritti)</v>
      </c>
      <c r="C8" s="12"/>
      <c r="D8" s="12"/>
    </row>
    <row r="9" spans="1:16" ht="21" customHeight="1" x14ac:dyDescent="0.3">
      <c r="A9" s="86" t="s">
        <v>105</v>
      </c>
      <c r="B9" s="86"/>
      <c r="C9" s="84"/>
      <c r="D9" s="84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6" ht="21" customHeight="1" x14ac:dyDescent="0.4">
      <c r="A10" s="22" t="s">
        <v>1</v>
      </c>
      <c r="B10" s="2" t="str">
        <f>tab_a3!A1</f>
        <v>Tab. A.3  Scuola non statale: iscritti per livello e provincia e incidenza % sul totale allievi, a.s. 2022/23</v>
      </c>
      <c r="C10" s="1"/>
      <c r="D10" s="1"/>
    </row>
    <row r="11" spans="1:16" ht="21" customHeight="1" x14ac:dyDescent="0.4">
      <c r="A11" s="22" t="s">
        <v>1</v>
      </c>
      <c r="B11" s="2" t="str">
        <f>fig_a3!A1</f>
        <v>Fig. A.3 Scuola non statale: andamento degli iscritti  in Piemonte, valori assoluti e percentuali</v>
      </c>
    </row>
    <row r="12" spans="1:16" ht="21" customHeight="1" x14ac:dyDescent="0.4">
      <c r="A12" s="22" t="s">
        <v>1</v>
      </c>
      <c r="B12" s="2" t="str">
        <f>fig_a4!A1</f>
        <v>Fig. A.4 Scuola non statale: distribuzione percentuale degli iscritti per livello di scuola, a.s. 2022/23</v>
      </c>
    </row>
    <row r="13" spans="1:16" ht="19.5" customHeight="1" x14ac:dyDescent="0.3">
      <c r="A13" s="128" t="s">
        <v>106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</row>
    <row r="14" spans="1:16" ht="30" x14ac:dyDescent="0.4">
      <c r="A14" s="22" t="s">
        <v>1</v>
      </c>
      <c r="B14" s="93" t="str">
        <f>tab_a4!A1</f>
        <v>Tab. A.4 Punti di erogazione del servizio per livello di scuola e tipo di gestione, a.s. 2022/23</v>
      </c>
    </row>
    <row r="15" spans="1:16" ht="19.899999999999999" customHeight="1" x14ac:dyDescent="0.4">
      <c r="A15" s="22" t="s">
        <v>1</v>
      </c>
      <c r="B15" s="2" t="str">
        <f>tab_a5!A1</f>
        <v>Tab. A.5 Istituzioni scolastiche autonome, sedi classi e iscritti in Piemonte, per provincia, a.s. 2022/23</v>
      </c>
      <c r="C15" s="1"/>
      <c r="D15" s="1"/>
    </row>
    <row r="16" spans="1:16" ht="19.899999999999999" customHeight="1" x14ac:dyDescent="0.4">
      <c r="A16" s="22" t="s">
        <v>1</v>
      </c>
      <c r="B16" s="2" t="str">
        <f>tab_a6!A1</f>
        <v>Tab. A.6  Istituzioni scolastiche autonome per tipo e provincia, a.s. 2022/23</v>
      </c>
      <c r="C16" s="1"/>
      <c r="D16" s="1"/>
    </row>
    <row r="17" spans="1:16" ht="22.5" customHeight="1" x14ac:dyDescent="0.3">
      <c r="A17" s="129" t="s">
        <v>140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</row>
    <row r="18" spans="1:16" ht="19.899999999999999" customHeight="1" x14ac:dyDescent="0.4">
      <c r="A18" s="22" t="s">
        <v>1</v>
      </c>
      <c r="B18" s="2" t="str">
        <f>fig_a5!A1</f>
        <v>Fig. A.5 Andamento della quota di popolazione 25-64enne con almeno un titolo del secondo ciclo (dalla qualifica/diploma ai titoli di livello terziario)</v>
      </c>
      <c r="C18" s="1"/>
      <c r="D18" s="1"/>
    </row>
    <row r="19" spans="1:16" ht="19.899999999999999" customHeight="1" x14ac:dyDescent="0.4">
      <c r="A19" s="22" t="s">
        <v>1</v>
      </c>
      <c r="B19" s="2" t="str">
        <f>fig_a6!A1</f>
        <v>Fig. A.6 Andamento della quota di giovani adulti 25-34enni con almeno un titolo del secondo ciclo (dalla qualifica/diploma ai titoli di livello terziario), per sesso, in Italia e in Piemonte</v>
      </c>
      <c r="C19" s="12"/>
      <c r="D19" s="12"/>
    </row>
    <row r="20" spans="1:16" ht="14.25" x14ac:dyDescent="0.3">
      <c r="A20" s="1"/>
      <c r="B20" s="2"/>
    </row>
    <row r="21" spans="1:16" ht="15.75" x14ac:dyDescent="0.3">
      <c r="A21" s="6" t="s">
        <v>166</v>
      </c>
      <c r="B21" s="2"/>
    </row>
    <row r="22" spans="1:16" ht="14.25" x14ac:dyDescent="0.3">
      <c r="A22" s="1"/>
      <c r="B22" s="2"/>
    </row>
    <row r="23" spans="1:16" ht="14.25" x14ac:dyDescent="0.3">
      <c r="A23" s="1"/>
      <c r="B23" s="2"/>
    </row>
    <row r="24" spans="1:16" ht="14.25" x14ac:dyDescent="0.3">
      <c r="A24" s="1"/>
      <c r="B24" s="2"/>
    </row>
    <row r="25" spans="1:16" ht="14.25" x14ac:dyDescent="0.3">
      <c r="B25" s="2"/>
    </row>
    <row r="26" spans="1:16" ht="14.25" x14ac:dyDescent="0.3">
      <c r="B26" s="2"/>
    </row>
    <row r="27" spans="1:16" ht="14.25" x14ac:dyDescent="0.3">
      <c r="B27" s="2"/>
    </row>
    <row r="28" spans="1:16" ht="14.25" x14ac:dyDescent="0.3">
      <c r="B28" s="2"/>
    </row>
    <row r="29" spans="1:16" ht="14.25" x14ac:dyDescent="0.3">
      <c r="B29" s="2"/>
    </row>
    <row r="30" spans="1:16" ht="14.25" x14ac:dyDescent="0.3">
      <c r="B30" s="2"/>
    </row>
    <row r="31" spans="1:16" ht="14.25" x14ac:dyDescent="0.3">
      <c r="B31" s="2"/>
    </row>
    <row r="32" spans="1:16" ht="14.25" x14ac:dyDescent="0.3">
      <c r="B32" s="2"/>
    </row>
    <row r="33" spans="2:2" ht="14.25" x14ac:dyDescent="0.3">
      <c r="B33" s="2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</sheetData>
  <mergeCells count="4">
    <mergeCell ref="A4:B4"/>
    <mergeCell ref="A2:L2"/>
    <mergeCell ref="A13:P13"/>
    <mergeCell ref="A17:P17"/>
  </mergeCells>
  <hyperlinks>
    <hyperlink ref="A6" location="tab_a2!A1" display="→"/>
    <hyperlink ref="A7" location="fig_a1!A1" display="→"/>
    <hyperlink ref="A15" location="tab_a5!A1" display="→"/>
    <hyperlink ref="A16" location="tab_a6!A1" display="→"/>
    <hyperlink ref="A10:A12" location="fig_e4!A1" display="→"/>
    <hyperlink ref="A10" location="tab_a3!A1" display="→"/>
    <hyperlink ref="A11" location="fig_a3!A1" display="→"/>
    <hyperlink ref="A12" location="fig_a4!A1" display="→"/>
    <hyperlink ref="A5" location="tab_a1!A1" display="→"/>
    <hyperlink ref="A14" location="tab_a4!A1" display="→"/>
    <hyperlink ref="A8" location="fig_a2!A1" display="→"/>
    <hyperlink ref="A18" location="fig_a5!A1" display="→"/>
    <hyperlink ref="A19" location="fig_a6!A1" display="→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5"/>
  <sheetViews>
    <sheetView showGridLines="0" workbookViewId="0">
      <selection activeCell="A2" sqref="A2"/>
    </sheetView>
  </sheetViews>
  <sheetFormatPr defaultRowHeight="13.5" x14ac:dyDescent="0.3"/>
  <cols>
    <col min="1" max="1" width="25.33203125" customWidth="1"/>
    <col min="2" max="8" width="13" customWidth="1"/>
    <col min="11" max="11" width="16.1640625" customWidth="1"/>
  </cols>
  <sheetData>
    <row r="1" spans="1:11" ht="36.4" customHeight="1" x14ac:dyDescent="0.3">
      <c r="A1" s="154" t="s">
        <v>176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18.75" x14ac:dyDescent="0.3">
      <c r="A2" s="55"/>
      <c r="B2" s="134" t="s">
        <v>66</v>
      </c>
      <c r="C2" s="134"/>
      <c r="D2" s="134"/>
      <c r="E2" s="134"/>
      <c r="F2" s="134"/>
      <c r="G2" s="134"/>
      <c r="H2" s="134"/>
      <c r="I2" s="47"/>
      <c r="J2" s="156" t="s">
        <v>67</v>
      </c>
      <c r="K2" s="157"/>
    </row>
    <row r="3" spans="1:11" ht="51.75" x14ac:dyDescent="0.3">
      <c r="A3" s="53" t="s">
        <v>68</v>
      </c>
      <c r="B3" s="53" t="s">
        <v>69</v>
      </c>
      <c r="C3" s="53" t="s">
        <v>70</v>
      </c>
      <c r="D3" s="52" t="s">
        <v>4</v>
      </c>
      <c r="E3" s="52" t="s">
        <v>71</v>
      </c>
      <c r="F3" s="53" t="s">
        <v>72</v>
      </c>
      <c r="G3" s="53" t="s">
        <v>73</v>
      </c>
      <c r="H3" s="54" t="s">
        <v>74</v>
      </c>
      <c r="I3" s="47"/>
      <c r="J3" s="53" t="s">
        <v>68</v>
      </c>
      <c r="K3" s="53" t="s">
        <v>75</v>
      </c>
    </row>
    <row r="4" spans="1:11" ht="14.65" customHeight="1" x14ac:dyDescent="0.3">
      <c r="A4" s="48" t="s">
        <v>31</v>
      </c>
      <c r="B4" s="49">
        <v>48</v>
      </c>
      <c r="C4" s="49">
        <v>407</v>
      </c>
      <c r="D4" s="49">
        <v>2300</v>
      </c>
      <c r="E4" s="49">
        <v>45610</v>
      </c>
      <c r="F4" s="49">
        <v>950.20833333333337</v>
      </c>
      <c r="G4" s="50">
        <v>112.06388206388206</v>
      </c>
      <c r="H4" s="51">
        <v>19.830434782608695</v>
      </c>
      <c r="I4" s="47"/>
      <c r="J4" s="48" t="s">
        <v>31</v>
      </c>
      <c r="K4" s="50">
        <v>2</v>
      </c>
    </row>
    <row r="5" spans="1:11" ht="14.65" customHeight="1" x14ac:dyDescent="0.3">
      <c r="A5" s="48" t="s">
        <v>32</v>
      </c>
      <c r="B5" s="49">
        <v>26</v>
      </c>
      <c r="C5" s="49">
        <v>206</v>
      </c>
      <c r="D5" s="49">
        <v>1180</v>
      </c>
      <c r="E5" s="49">
        <v>23840</v>
      </c>
      <c r="F5" s="49">
        <v>916.92307692307691</v>
      </c>
      <c r="G5" s="50">
        <v>115.72815533980582</v>
      </c>
      <c r="H5" s="51">
        <v>20.203389830508474</v>
      </c>
      <c r="I5" s="47"/>
      <c r="J5" s="48" t="s">
        <v>32</v>
      </c>
      <c r="K5" s="50">
        <v>1</v>
      </c>
    </row>
    <row r="6" spans="1:11" ht="14.65" customHeight="1" x14ac:dyDescent="0.3">
      <c r="A6" s="48" t="s">
        <v>33</v>
      </c>
      <c r="B6" s="49">
        <v>21</v>
      </c>
      <c r="C6" s="49">
        <v>186</v>
      </c>
      <c r="D6" s="49">
        <v>1010</v>
      </c>
      <c r="E6" s="49">
        <v>18290</v>
      </c>
      <c r="F6" s="49">
        <v>870.95238095238096</v>
      </c>
      <c r="G6" s="50">
        <v>98.333333333333329</v>
      </c>
      <c r="H6" s="51">
        <v>18.10891089108911</v>
      </c>
      <c r="I6" s="47"/>
      <c r="J6" s="48" t="s">
        <v>76</v>
      </c>
      <c r="K6" s="50">
        <v>1</v>
      </c>
    </row>
    <row r="7" spans="1:11" ht="14.65" customHeight="1" x14ac:dyDescent="0.3">
      <c r="A7" s="48" t="s">
        <v>34</v>
      </c>
      <c r="B7" s="49">
        <v>86</v>
      </c>
      <c r="C7" s="49">
        <v>639</v>
      </c>
      <c r="D7" s="49">
        <v>3982</v>
      </c>
      <c r="E7" s="49">
        <v>76459</v>
      </c>
      <c r="F7" s="49">
        <v>889.05813953488371</v>
      </c>
      <c r="G7" s="50">
        <v>119.65414710485133</v>
      </c>
      <c r="H7" s="51">
        <v>19.201155198392769</v>
      </c>
      <c r="I7" s="47"/>
      <c r="J7" s="48" t="s">
        <v>34</v>
      </c>
      <c r="K7" s="50">
        <v>2</v>
      </c>
    </row>
    <row r="8" spans="1:11" ht="14.65" customHeight="1" x14ac:dyDescent="0.3">
      <c r="A8" s="48" t="s">
        <v>122</v>
      </c>
      <c r="B8" s="49">
        <v>41</v>
      </c>
      <c r="C8" s="49">
        <v>289</v>
      </c>
      <c r="D8" s="49">
        <v>2196</v>
      </c>
      <c r="E8" s="49">
        <v>42936</v>
      </c>
      <c r="F8" s="49">
        <v>1047.219512195122</v>
      </c>
      <c r="G8" s="50">
        <v>148.5674740484429</v>
      </c>
      <c r="H8" s="51">
        <v>19.551912568306012</v>
      </c>
      <c r="I8" s="47"/>
      <c r="J8" s="48" t="s">
        <v>77</v>
      </c>
      <c r="K8" s="50">
        <v>1</v>
      </c>
    </row>
    <row r="9" spans="1:11" ht="14.65" customHeight="1" x14ac:dyDescent="0.3">
      <c r="A9" s="48" t="s">
        <v>36</v>
      </c>
      <c r="B9" s="49">
        <v>254</v>
      </c>
      <c r="C9" s="49">
        <v>1539</v>
      </c>
      <c r="D9" s="49">
        <v>12640</v>
      </c>
      <c r="E9" s="49">
        <v>253198</v>
      </c>
      <c r="F9" s="49">
        <v>996.84251968503941</v>
      </c>
      <c r="G9" s="50">
        <v>164.5211176088369</v>
      </c>
      <c r="H9" s="51">
        <v>20.031487341772152</v>
      </c>
      <c r="I9" s="47"/>
      <c r="J9" s="48" t="s">
        <v>36</v>
      </c>
      <c r="K9" s="50">
        <v>5</v>
      </c>
    </row>
    <row r="10" spans="1:11" ht="14.65" customHeight="1" x14ac:dyDescent="0.3">
      <c r="A10" s="48" t="s">
        <v>121</v>
      </c>
      <c r="B10" s="49">
        <v>26</v>
      </c>
      <c r="C10" s="49">
        <v>185</v>
      </c>
      <c r="D10" s="49">
        <v>1011</v>
      </c>
      <c r="E10" s="49">
        <v>17978</v>
      </c>
      <c r="F10" s="49">
        <v>691.46153846153845</v>
      </c>
      <c r="G10" s="50">
        <v>97.178378378378383</v>
      </c>
      <c r="H10" s="51">
        <v>17.782393669634025</v>
      </c>
      <c r="I10" s="44"/>
      <c r="J10" s="48" t="s">
        <v>39</v>
      </c>
      <c r="K10" s="50">
        <v>12</v>
      </c>
    </row>
    <row r="11" spans="1:11" ht="14.65" customHeight="1" x14ac:dyDescent="0.3">
      <c r="A11" s="48" t="s">
        <v>38</v>
      </c>
      <c r="B11" s="49">
        <v>26</v>
      </c>
      <c r="C11" s="49">
        <v>188</v>
      </c>
      <c r="D11" s="49">
        <v>1078</v>
      </c>
      <c r="E11" s="49">
        <v>19936</v>
      </c>
      <c r="F11" s="49">
        <v>766.76923076923072</v>
      </c>
      <c r="G11" s="50">
        <v>106.04255319148936</v>
      </c>
      <c r="H11" s="51">
        <v>18.493506493506494</v>
      </c>
      <c r="I11" s="44"/>
      <c r="J11" s="44"/>
      <c r="K11" s="44"/>
    </row>
    <row r="12" spans="1:11" ht="14.65" customHeight="1" x14ac:dyDescent="0.3">
      <c r="A12" s="48" t="s">
        <v>39</v>
      </c>
      <c r="B12" s="49">
        <v>528</v>
      </c>
      <c r="C12" s="49">
        <v>3639</v>
      </c>
      <c r="D12" s="49">
        <v>25397</v>
      </c>
      <c r="E12" s="49">
        <v>498247</v>
      </c>
      <c r="F12" s="49">
        <v>943.64962121212125</v>
      </c>
      <c r="G12" s="50">
        <v>136.91865897224511</v>
      </c>
      <c r="H12" s="51">
        <v>19.61834074890735</v>
      </c>
      <c r="I12" s="44"/>
      <c r="J12" s="44"/>
      <c r="K12" s="44"/>
    </row>
    <row r="13" spans="1:11" x14ac:dyDescent="0.3">
      <c r="A13" s="75" t="s">
        <v>40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</row>
    <row r="14" spans="1:11" x14ac:dyDescent="0.3">
      <c r="A14" s="155" t="s">
        <v>135</v>
      </c>
      <c r="B14" s="155"/>
      <c r="C14" s="155"/>
      <c r="D14" s="155"/>
      <c r="E14" s="155"/>
      <c r="F14" s="155"/>
      <c r="G14" s="155"/>
      <c r="H14" s="155"/>
      <c r="I14" s="44"/>
      <c r="J14" s="44"/>
      <c r="K14" s="44"/>
    </row>
    <row r="15" spans="1:11" x14ac:dyDescent="0.3">
      <c r="A15" s="45" t="s">
        <v>123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</sheetData>
  <mergeCells count="4">
    <mergeCell ref="A1:K1"/>
    <mergeCell ref="A14:H14"/>
    <mergeCell ref="B2:H2"/>
    <mergeCell ref="J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6"/>
  <sheetViews>
    <sheetView showGridLines="0" workbookViewId="0">
      <selection activeCell="A2" sqref="A2:A3"/>
    </sheetView>
  </sheetViews>
  <sheetFormatPr defaultRowHeight="13.5" x14ac:dyDescent="0.3"/>
  <cols>
    <col min="1" max="1" width="12.6640625" customWidth="1"/>
    <col min="2" max="2" width="17.83203125" customWidth="1"/>
    <col min="3" max="3" width="20.6640625" customWidth="1"/>
    <col min="4" max="4" width="17.33203125" customWidth="1"/>
    <col min="5" max="5" width="15.33203125" customWidth="1"/>
    <col min="6" max="6" width="18.83203125" customWidth="1"/>
    <col min="7" max="7" width="15.83203125" customWidth="1"/>
    <col min="8" max="8" width="29.1640625" customWidth="1"/>
  </cols>
  <sheetData>
    <row r="1" spans="1:8" s="91" customFormat="1" ht="21.6" customHeight="1" x14ac:dyDescent="0.3">
      <c r="A1" s="158" t="s">
        <v>177</v>
      </c>
      <c r="B1" s="158"/>
      <c r="C1" s="158"/>
      <c r="D1" s="158"/>
      <c r="E1" s="158"/>
      <c r="F1" s="158"/>
      <c r="G1" s="158"/>
      <c r="H1" s="111"/>
    </row>
    <row r="2" spans="1:8" x14ac:dyDescent="0.3">
      <c r="A2" s="159" t="s">
        <v>68</v>
      </c>
      <c r="B2" s="60" t="s">
        <v>78</v>
      </c>
      <c r="C2" s="60" t="s">
        <v>79</v>
      </c>
      <c r="D2" s="60" t="s">
        <v>80</v>
      </c>
      <c r="E2" s="60" t="s">
        <v>81</v>
      </c>
      <c r="F2" s="60" t="s">
        <v>82</v>
      </c>
      <c r="G2" s="161" t="s">
        <v>83</v>
      </c>
      <c r="H2" s="60" t="s">
        <v>84</v>
      </c>
    </row>
    <row r="3" spans="1:8" ht="40.5" x14ac:dyDescent="0.3">
      <c r="A3" s="160"/>
      <c r="B3" s="97" t="s">
        <v>85</v>
      </c>
      <c r="C3" s="97" t="s">
        <v>86</v>
      </c>
      <c r="D3" s="97" t="s">
        <v>87</v>
      </c>
      <c r="E3" s="97" t="s">
        <v>137</v>
      </c>
      <c r="F3" s="97" t="s">
        <v>88</v>
      </c>
      <c r="G3" s="161"/>
      <c r="H3" s="97" t="s">
        <v>89</v>
      </c>
    </row>
    <row r="4" spans="1:8" ht="13.9" customHeight="1" x14ac:dyDescent="0.3">
      <c r="A4" s="59" t="s">
        <v>31</v>
      </c>
      <c r="B4" s="94">
        <v>2</v>
      </c>
      <c r="C4" s="94">
        <v>31</v>
      </c>
      <c r="D4" s="117" t="s">
        <v>19</v>
      </c>
      <c r="E4" s="94">
        <v>15</v>
      </c>
      <c r="F4" s="117" t="s">
        <v>19</v>
      </c>
      <c r="G4" s="94">
        <v>48</v>
      </c>
      <c r="H4" s="95">
        <v>93.939393939393938</v>
      </c>
    </row>
    <row r="5" spans="1:8" ht="13.9" customHeight="1" x14ac:dyDescent="0.3">
      <c r="A5" s="58" t="s">
        <v>32</v>
      </c>
      <c r="B5" s="94">
        <v>2</v>
      </c>
      <c r="C5" s="94">
        <v>15</v>
      </c>
      <c r="D5" s="94">
        <v>1</v>
      </c>
      <c r="E5" s="94">
        <v>8</v>
      </c>
      <c r="F5" s="117" t="s">
        <v>19</v>
      </c>
      <c r="G5" s="94">
        <v>26</v>
      </c>
      <c r="H5" s="95">
        <v>83.333333333333343</v>
      </c>
    </row>
    <row r="6" spans="1:8" ht="13.9" customHeight="1" x14ac:dyDescent="0.3">
      <c r="A6" s="58" t="s">
        <v>33</v>
      </c>
      <c r="B6" s="117" t="s">
        <v>19</v>
      </c>
      <c r="C6" s="94">
        <v>15</v>
      </c>
      <c r="D6" s="117" t="s">
        <v>19</v>
      </c>
      <c r="E6" s="94">
        <v>6</v>
      </c>
      <c r="F6" s="117" t="s">
        <v>19</v>
      </c>
      <c r="G6" s="94">
        <v>21</v>
      </c>
      <c r="H6" s="95">
        <v>100</v>
      </c>
    </row>
    <row r="7" spans="1:8" ht="13.9" customHeight="1" x14ac:dyDescent="0.3">
      <c r="A7" s="58" t="s">
        <v>34</v>
      </c>
      <c r="B7" s="117" t="s">
        <v>19</v>
      </c>
      <c r="C7" s="94">
        <v>59</v>
      </c>
      <c r="D7" s="117" t="s">
        <v>19</v>
      </c>
      <c r="E7" s="94">
        <v>27</v>
      </c>
      <c r="F7" s="117" t="s">
        <v>19</v>
      </c>
      <c r="G7" s="94">
        <v>86</v>
      </c>
      <c r="H7" s="95">
        <v>100</v>
      </c>
    </row>
    <row r="8" spans="1:8" ht="13.9" customHeight="1" x14ac:dyDescent="0.3">
      <c r="A8" s="58" t="s">
        <v>35</v>
      </c>
      <c r="B8" s="117" t="s">
        <v>19</v>
      </c>
      <c r="C8" s="94">
        <v>26</v>
      </c>
      <c r="D8" s="117" t="s">
        <v>19</v>
      </c>
      <c r="E8" s="94">
        <v>14</v>
      </c>
      <c r="F8" s="94">
        <v>1</v>
      </c>
      <c r="G8" s="94">
        <v>41</v>
      </c>
      <c r="H8" s="95">
        <v>100</v>
      </c>
    </row>
    <row r="9" spans="1:8" ht="13.9" customHeight="1" x14ac:dyDescent="0.3">
      <c r="A9" s="58" t="s">
        <v>36</v>
      </c>
      <c r="B9" s="94">
        <v>4</v>
      </c>
      <c r="C9" s="94">
        <v>167</v>
      </c>
      <c r="D9" s="94">
        <v>1</v>
      </c>
      <c r="E9" s="94">
        <v>79</v>
      </c>
      <c r="F9" s="94">
        <v>3</v>
      </c>
      <c r="G9" s="94">
        <v>254</v>
      </c>
      <c r="H9" s="95">
        <v>97.142857142857139</v>
      </c>
    </row>
    <row r="10" spans="1:8" ht="13.9" customHeight="1" x14ac:dyDescent="0.3">
      <c r="A10" s="58" t="s">
        <v>90</v>
      </c>
      <c r="B10" s="94">
        <v>2</v>
      </c>
      <c r="C10" s="94">
        <v>14</v>
      </c>
      <c r="D10" s="94">
        <v>1</v>
      </c>
      <c r="E10" s="94">
        <v>8</v>
      </c>
      <c r="F10" s="94">
        <v>1</v>
      </c>
      <c r="G10" s="94">
        <v>26</v>
      </c>
      <c r="H10" s="95">
        <v>83.333333333333343</v>
      </c>
    </row>
    <row r="11" spans="1:8" ht="13.9" customHeight="1" x14ac:dyDescent="0.3">
      <c r="A11" s="58" t="s">
        <v>38</v>
      </c>
      <c r="B11" s="117" t="s">
        <v>19</v>
      </c>
      <c r="C11" s="94">
        <v>17</v>
      </c>
      <c r="D11" s="117" t="s">
        <v>19</v>
      </c>
      <c r="E11" s="94">
        <v>9</v>
      </c>
      <c r="F11" s="117" t="s">
        <v>19</v>
      </c>
      <c r="G11" s="94">
        <v>26</v>
      </c>
      <c r="H11" s="95">
        <v>100</v>
      </c>
    </row>
    <row r="12" spans="1:8" ht="13.9" customHeight="1" x14ac:dyDescent="0.3">
      <c r="A12" s="58" t="s">
        <v>39</v>
      </c>
      <c r="B12" s="94">
        <v>10</v>
      </c>
      <c r="C12" s="94">
        <v>344</v>
      </c>
      <c r="D12" s="94">
        <v>3</v>
      </c>
      <c r="E12" s="94">
        <v>166</v>
      </c>
      <c r="F12" s="94">
        <v>5</v>
      </c>
      <c r="G12" s="94">
        <v>528</v>
      </c>
      <c r="H12" s="95">
        <v>96.408839779005532</v>
      </c>
    </row>
    <row r="13" spans="1:8" x14ac:dyDescent="0.3">
      <c r="A13" s="75" t="s">
        <v>40</v>
      </c>
      <c r="B13" s="57"/>
      <c r="C13" s="57"/>
      <c r="D13" s="57"/>
      <c r="E13" s="57"/>
      <c r="F13" s="57"/>
      <c r="G13" s="57"/>
      <c r="H13" s="56"/>
    </row>
    <row r="14" spans="1:8" x14ac:dyDescent="0.3">
      <c r="A14" s="57" t="s">
        <v>91</v>
      </c>
      <c r="B14" s="57"/>
      <c r="C14" s="57"/>
      <c r="D14" s="57"/>
      <c r="E14" s="57"/>
      <c r="F14" s="57"/>
      <c r="G14" s="57"/>
      <c r="H14" s="56"/>
    </row>
    <row r="15" spans="1:8" x14ac:dyDescent="0.3">
      <c r="A15" s="57" t="s">
        <v>92</v>
      </c>
      <c r="B15" s="57"/>
      <c r="C15" s="57"/>
      <c r="D15" s="57"/>
      <c r="E15" s="57"/>
      <c r="F15" s="57"/>
      <c r="G15" s="57"/>
      <c r="H15" s="56"/>
    </row>
    <row r="16" spans="1:8" x14ac:dyDescent="0.3">
      <c r="A16" s="57"/>
      <c r="B16" s="57"/>
      <c r="C16" s="57"/>
      <c r="D16" s="57"/>
      <c r="E16" s="57"/>
      <c r="F16" s="57"/>
      <c r="G16" s="57"/>
    </row>
  </sheetData>
  <mergeCells count="3">
    <mergeCell ref="A1:G1"/>
    <mergeCell ref="A2:A3"/>
    <mergeCell ref="G2:G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1"/>
  <sheetViews>
    <sheetView showGridLines="0" workbookViewId="0">
      <selection sqref="A1:S1"/>
    </sheetView>
  </sheetViews>
  <sheetFormatPr defaultRowHeight="13.5" x14ac:dyDescent="0.3"/>
  <cols>
    <col min="2" max="17" width="5.1640625" bestFit="1" customWidth="1"/>
  </cols>
  <sheetData>
    <row r="1" spans="1:19" ht="41.25" customHeight="1" x14ac:dyDescent="0.3">
      <c r="A1" s="162" t="s">
        <v>163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19" ht="15.75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39"/>
    </row>
    <row r="4" spans="1:19" x14ac:dyDescent="0.3">
      <c r="A4" s="43"/>
      <c r="B4" s="43" t="s">
        <v>145</v>
      </c>
      <c r="C4" s="43" t="s">
        <v>146</v>
      </c>
      <c r="D4" s="122" t="s">
        <v>147</v>
      </c>
      <c r="E4" s="122" t="s">
        <v>148</v>
      </c>
      <c r="F4" s="122" t="s">
        <v>149</v>
      </c>
      <c r="G4" s="122" t="s">
        <v>150</v>
      </c>
      <c r="H4" s="122" t="s">
        <v>151</v>
      </c>
      <c r="I4" s="122" t="s">
        <v>152</v>
      </c>
      <c r="J4" s="122" t="s">
        <v>153</v>
      </c>
      <c r="K4" s="122" t="s">
        <v>154</v>
      </c>
      <c r="L4" s="122" t="s">
        <v>155</v>
      </c>
      <c r="M4" s="122" t="s">
        <v>156</v>
      </c>
      <c r="N4" s="122" t="s">
        <v>157</v>
      </c>
      <c r="O4" s="122" t="s">
        <v>158</v>
      </c>
      <c r="P4" s="122" t="s">
        <v>159</v>
      </c>
      <c r="Q4" s="123">
        <v>2022</v>
      </c>
    </row>
    <row r="5" spans="1:19" x14ac:dyDescent="0.3">
      <c r="A5" s="43" t="s">
        <v>142</v>
      </c>
      <c r="B5" s="43">
        <v>70.3</v>
      </c>
      <c r="C5" s="43">
        <v>71.099999999999994</v>
      </c>
      <c r="D5" s="124">
        <v>71.599999999999994</v>
      </c>
      <c r="E5" s="124">
        <v>72.2</v>
      </c>
      <c r="F5" s="124">
        <v>73</v>
      </c>
      <c r="G5" s="124">
        <v>73.7</v>
      </c>
      <c r="H5" s="124">
        <v>74.7</v>
      </c>
      <c r="I5" s="124">
        <v>75.5</v>
      </c>
      <c r="J5" s="124">
        <v>76.099999999999994</v>
      </c>
      <c r="K5" s="124">
        <v>76.599999999999994</v>
      </c>
      <c r="L5" s="124">
        <v>77.2</v>
      </c>
      <c r="M5" s="124">
        <v>77.8</v>
      </c>
      <c r="N5" s="124">
        <v>78.400000000000006</v>
      </c>
      <c r="O5" s="124">
        <v>79</v>
      </c>
      <c r="P5" s="124">
        <v>79.3</v>
      </c>
      <c r="Q5" s="124">
        <v>79.5</v>
      </c>
    </row>
    <row r="6" spans="1:19" x14ac:dyDescent="0.3">
      <c r="A6" s="43" t="s">
        <v>143</v>
      </c>
      <c r="B6" s="43">
        <v>52.2</v>
      </c>
      <c r="C6" s="43">
        <v>53.3</v>
      </c>
      <c r="D6" s="124">
        <v>54.2</v>
      </c>
      <c r="E6" s="124">
        <v>55.1</v>
      </c>
      <c r="F6" s="124">
        <v>56</v>
      </c>
      <c r="G6" s="124">
        <v>57.2</v>
      </c>
      <c r="H6" s="124">
        <v>58.2</v>
      </c>
      <c r="I6" s="124">
        <v>59.3</v>
      </c>
      <c r="J6" s="124">
        <v>59.9</v>
      </c>
      <c r="K6" s="124">
        <v>60.1</v>
      </c>
      <c r="L6" s="124">
        <v>60.9</v>
      </c>
      <c r="M6" s="124">
        <v>61.7</v>
      </c>
      <c r="N6" s="124">
        <v>62.2</v>
      </c>
      <c r="O6" s="124">
        <v>62.9</v>
      </c>
      <c r="P6" s="124">
        <v>62.7</v>
      </c>
      <c r="Q6" s="124">
        <v>63</v>
      </c>
    </row>
    <row r="7" spans="1:19" x14ac:dyDescent="0.3">
      <c r="A7" s="43" t="s">
        <v>39</v>
      </c>
      <c r="B7" s="43">
        <v>53.6</v>
      </c>
      <c r="C7" s="43">
        <v>54.2</v>
      </c>
      <c r="D7" s="124">
        <v>55.1</v>
      </c>
      <c r="E7" s="124">
        <v>56.9</v>
      </c>
      <c r="F7" s="124">
        <v>57.6</v>
      </c>
      <c r="G7" s="124">
        <v>57.8</v>
      </c>
      <c r="H7" s="124">
        <v>59.3</v>
      </c>
      <c r="I7" s="124">
        <v>60.6</v>
      </c>
      <c r="J7" s="124">
        <v>61.4</v>
      </c>
      <c r="K7" s="124">
        <v>60.9</v>
      </c>
      <c r="L7" s="124">
        <v>61.3</v>
      </c>
      <c r="M7" s="124">
        <v>62.9</v>
      </c>
      <c r="N7" s="124">
        <v>63.5</v>
      </c>
      <c r="O7" s="124">
        <v>63.7</v>
      </c>
      <c r="P7" s="124">
        <v>64.2</v>
      </c>
      <c r="Q7" s="124">
        <v>64</v>
      </c>
    </row>
    <row r="8" spans="1:19" x14ac:dyDescent="0.3">
      <c r="A8" s="43" t="s">
        <v>64</v>
      </c>
      <c r="B8" s="43">
        <v>55.4</v>
      </c>
      <c r="C8" s="43">
        <v>56.5</v>
      </c>
      <c r="D8" s="124">
        <v>56.9</v>
      </c>
      <c r="E8" s="124">
        <v>57.8</v>
      </c>
      <c r="F8" s="124">
        <v>58.6</v>
      </c>
      <c r="G8" s="124">
        <v>59.9</v>
      </c>
      <c r="H8" s="124">
        <v>61.2</v>
      </c>
      <c r="I8" s="124">
        <v>62.1</v>
      </c>
      <c r="J8" s="124">
        <v>63.1</v>
      </c>
      <c r="K8" s="124">
        <v>63.2</v>
      </c>
      <c r="L8" s="124">
        <v>64.099999999999994</v>
      </c>
      <c r="M8" s="124">
        <v>65</v>
      </c>
      <c r="N8" s="124">
        <v>64.5</v>
      </c>
      <c r="O8" s="124">
        <v>65.599999999999994</v>
      </c>
      <c r="P8" s="124">
        <v>64.900000000000006</v>
      </c>
      <c r="Q8" s="124">
        <v>65.400000000000006</v>
      </c>
    </row>
    <row r="9" spans="1:19" x14ac:dyDescent="0.3">
      <c r="A9" s="43" t="s">
        <v>65</v>
      </c>
      <c r="B9" s="43">
        <v>53</v>
      </c>
      <c r="C9" s="43">
        <v>54.6</v>
      </c>
      <c r="D9" s="124">
        <v>55.7</v>
      </c>
      <c r="E9" s="124">
        <v>57.6</v>
      </c>
      <c r="F9" s="124">
        <v>57.4</v>
      </c>
      <c r="G9" s="124">
        <v>58.4</v>
      </c>
      <c r="H9" s="124">
        <v>59.7</v>
      </c>
      <c r="I9" s="124">
        <v>61.3</v>
      </c>
      <c r="J9" s="124">
        <v>61.5</v>
      </c>
      <c r="K9" s="124">
        <v>62.4</v>
      </c>
      <c r="L9" s="124">
        <v>63.9</v>
      </c>
      <c r="M9" s="124">
        <v>64.599999999999994</v>
      </c>
      <c r="N9" s="124">
        <v>64.7</v>
      </c>
      <c r="O9" s="124">
        <v>65.7</v>
      </c>
      <c r="P9" s="124">
        <v>65.5</v>
      </c>
      <c r="Q9" s="124">
        <v>65.599999999999994</v>
      </c>
    </row>
    <row r="10" spans="1:19" x14ac:dyDescent="0.3">
      <c r="A10" s="43" t="s">
        <v>144</v>
      </c>
      <c r="B10" s="43">
        <v>56.7</v>
      </c>
      <c r="C10" s="43">
        <v>57.9</v>
      </c>
      <c r="D10" s="124">
        <v>59.2</v>
      </c>
      <c r="E10" s="124">
        <v>60.1</v>
      </c>
      <c r="F10" s="124">
        <v>61.1</v>
      </c>
      <c r="G10" s="124">
        <v>62.2</v>
      </c>
      <c r="H10" s="124">
        <v>63.4</v>
      </c>
      <c r="I10" s="124">
        <v>64.599999999999994</v>
      </c>
      <c r="J10" s="124">
        <v>65.400000000000006</v>
      </c>
      <c r="K10" s="124">
        <v>66.400000000000006</v>
      </c>
      <c r="L10" s="124">
        <v>67</v>
      </c>
      <c r="M10" s="124">
        <v>68.099999999999994</v>
      </c>
      <c r="N10" s="124">
        <v>69</v>
      </c>
      <c r="O10" s="124">
        <v>68.8</v>
      </c>
      <c r="P10" s="124">
        <v>68.7</v>
      </c>
      <c r="Q10" s="124">
        <v>68.099999999999994</v>
      </c>
    </row>
    <row r="19" spans="1:17" x14ac:dyDescent="0.3">
      <c r="A19" s="40" t="s">
        <v>160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7" ht="40.5" customHeight="1" x14ac:dyDescent="0.3">
      <c r="A20" s="163" t="s">
        <v>181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</row>
    <row r="30" spans="1:17" x14ac:dyDescent="0.3">
      <c r="I30" s="41"/>
      <c r="J30" s="41"/>
      <c r="K30" s="41"/>
      <c r="L30" s="41"/>
      <c r="M30" s="41"/>
      <c r="N30" s="41"/>
    </row>
    <row r="31" spans="1:17" x14ac:dyDescent="0.3">
      <c r="I31" s="41"/>
      <c r="J31" s="41"/>
      <c r="K31" s="41"/>
      <c r="L31" s="41"/>
      <c r="M31" s="41"/>
      <c r="N31" s="41"/>
    </row>
  </sheetData>
  <mergeCells count="2">
    <mergeCell ref="A1:S1"/>
    <mergeCell ref="A20:Q2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5"/>
  <sheetViews>
    <sheetView showGridLines="0" workbookViewId="0">
      <selection sqref="A1:S1"/>
    </sheetView>
  </sheetViews>
  <sheetFormatPr defaultRowHeight="13.5" x14ac:dyDescent="0.3"/>
  <cols>
    <col min="2" max="16" width="5.1640625" bestFit="1" customWidth="1"/>
    <col min="17" max="17" width="6.6640625" bestFit="1" customWidth="1"/>
    <col min="18" max="18" width="5.1640625" bestFit="1" customWidth="1"/>
  </cols>
  <sheetData>
    <row r="1" spans="1:19" ht="57.75" customHeight="1" x14ac:dyDescent="0.3">
      <c r="A1" s="162" t="s">
        <v>164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19" ht="15.75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74"/>
    </row>
    <row r="4" spans="1:19" x14ac:dyDescent="0.3">
      <c r="B4" s="43"/>
      <c r="C4" s="122" t="s">
        <v>145</v>
      </c>
      <c r="D4" s="122" t="s">
        <v>146</v>
      </c>
      <c r="E4" s="122" t="s">
        <v>147</v>
      </c>
      <c r="F4" s="122" t="s">
        <v>148</v>
      </c>
      <c r="G4" s="122" t="s">
        <v>149</v>
      </c>
      <c r="H4" s="122" t="s">
        <v>150</v>
      </c>
      <c r="I4" s="122" t="s">
        <v>151</v>
      </c>
      <c r="J4" s="122" t="s">
        <v>152</v>
      </c>
      <c r="K4" s="122" t="s">
        <v>153</v>
      </c>
      <c r="L4" s="122" t="s">
        <v>154</v>
      </c>
      <c r="M4" s="122" t="s">
        <v>155</v>
      </c>
      <c r="N4" s="122" t="s">
        <v>156</v>
      </c>
      <c r="O4" s="122" t="s">
        <v>157</v>
      </c>
      <c r="P4" s="122" t="s">
        <v>158</v>
      </c>
      <c r="Q4" s="122" t="s">
        <v>159</v>
      </c>
      <c r="R4" s="123">
        <v>2022</v>
      </c>
    </row>
    <row r="5" spans="1:19" x14ac:dyDescent="0.3">
      <c r="B5" s="43" t="s">
        <v>178</v>
      </c>
      <c r="C5" s="122">
        <v>64.400000000000006</v>
      </c>
      <c r="D5" s="122">
        <v>64.7</v>
      </c>
      <c r="E5" s="122">
        <v>66.599999999999994</v>
      </c>
      <c r="F5" s="122">
        <v>67.900000000000006</v>
      </c>
      <c r="G5" s="122">
        <v>68</v>
      </c>
      <c r="H5" s="122">
        <v>68.099999999999994</v>
      </c>
      <c r="I5" s="122">
        <v>69.3</v>
      </c>
      <c r="J5" s="122">
        <v>70.400000000000006</v>
      </c>
      <c r="K5" s="122">
        <v>71.2</v>
      </c>
      <c r="L5" s="122">
        <v>70.400000000000006</v>
      </c>
      <c r="M5" s="122">
        <v>71.400000000000006</v>
      </c>
      <c r="N5" s="122">
        <v>72.900000000000006</v>
      </c>
      <c r="O5" s="122">
        <v>73.2</v>
      </c>
      <c r="P5" s="122">
        <v>74.900000000000006</v>
      </c>
      <c r="Q5" s="122">
        <v>73.8</v>
      </c>
      <c r="R5" s="122">
        <v>75.2</v>
      </c>
    </row>
    <row r="6" spans="1:19" x14ac:dyDescent="0.3">
      <c r="B6" s="43" t="s">
        <v>161</v>
      </c>
      <c r="C6" s="122">
        <v>63.6</v>
      </c>
      <c r="D6" s="122">
        <v>66.2</v>
      </c>
      <c r="E6" s="122">
        <v>66.2</v>
      </c>
      <c r="F6" s="122">
        <v>69.900000000000006</v>
      </c>
      <c r="G6" s="122">
        <v>69.3</v>
      </c>
      <c r="H6" s="122">
        <v>66.7</v>
      </c>
      <c r="I6" s="122">
        <v>68.2</v>
      </c>
      <c r="J6" s="122">
        <v>69.5</v>
      </c>
      <c r="K6" s="122">
        <v>70.3</v>
      </c>
      <c r="L6" s="122">
        <v>66</v>
      </c>
      <c r="M6" s="122">
        <v>68.7</v>
      </c>
      <c r="N6" s="122">
        <v>74.599999999999994</v>
      </c>
      <c r="O6" s="122">
        <v>75.599999999999994</v>
      </c>
      <c r="P6" s="122">
        <v>79</v>
      </c>
      <c r="Q6" s="122">
        <v>78.2</v>
      </c>
      <c r="R6" s="122">
        <v>77.8</v>
      </c>
    </row>
    <row r="7" spans="1:19" x14ac:dyDescent="0.3">
      <c r="B7" s="43" t="s">
        <v>179</v>
      </c>
      <c r="C7" s="122">
        <v>72.099999999999994</v>
      </c>
      <c r="D7" s="122">
        <v>73.3</v>
      </c>
      <c r="E7" s="122">
        <v>74.2</v>
      </c>
      <c r="F7" s="122">
        <v>74.3</v>
      </c>
      <c r="G7" s="122">
        <v>75</v>
      </c>
      <c r="H7" s="122">
        <v>76</v>
      </c>
      <c r="I7" s="122">
        <v>76.5</v>
      </c>
      <c r="J7" s="122">
        <v>77.2</v>
      </c>
      <c r="K7" s="122">
        <v>77.7</v>
      </c>
      <c r="L7" s="122">
        <v>77.400000000000006</v>
      </c>
      <c r="M7" s="122">
        <v>78.400000000000006</v>
      </c>
      <c r="N7" s="122">
        <v>78.900000000000006</v>
      </c>
      <c r="O7" s="122">
        <v>79.2</v>
      </c>
      <c r="P7" s="122">
        <v>80</v>
      </c>
      <c r="Q7" s="122">
        <v>79.900000000000006</v>
      </c>
      <c r="R7" s="122">
        <v>80.8</v>
      </c>
    </row>
    <row r="8" spans="1:19" x14ac:dyDescent="0.3">
      <c r="B8" s="43" t="s">
        <v>162</v>
      </c>
      <c r="C8" s="122">
        <v>72.599999999999994</v>
      </c>
      <c r="D8" s="122">
        <v>73.900000000000006</v>
      </c>
      <c r="E8" s="122">
        <v>74.5</v>
      </c>
      <c r="F8" s="122">
        <v>75.5</v>
      </c>
      <c r="G8" s="122">
        <v>77.599999999999994</v>
      </c>
      <c r="H8" s="122">
        <v>79.099999999999994</v>
      </c>
      <c r="I8" s="122">
        <v>79</v>
      </c>
      <c r="J8" s="122">
        <v>77.400000000000006</v>
      </c>
      <c r="K8" s="122">
        <v>77.900000000000006</v>
      </c>
      <c r="L8" s="122">
        <v>79.2</v>
      </c>
      <c r="M8" s="122">
        <v>77.7</v>
      </c>
      <c r="N8" s="122">
        <v>78.099999999999994</v>
      </c>
      <c r="O8" s="122">
        <v>80</v>
      </c>
      <c r="P8" s="122">
        <v>77.400000000000006</v>
      </c>
      <c r="Q8" s="122">
        <v>80</v>
      </c>
      <c r="R8" s="122">
        <v>82.8</v>
      </c>
    </row>
    <row r="18" spans="1:19" x14ac:dyDescent="0.3">
      <c r="A18" s="66" t="s">
        <v>160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19" ht="47.25" customHeight="1" x14ac:dyDescent="0.3">
      <c r="A19" s="163" t="s">
        <v>180</v>
      </c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</row>
    <row r="28" spans="1:19" x14ac:dyDescent="0.3">
      <c r="I28" s="41"/>
      <c r="J28" s="41"/>
      <c r="K28" s="41"/>
      <c r="L28" s="41"/>
      <c r="M28" s="41"/>
      <c r="N28" s="41"/>
    </row>
    <row r="29" spans="1:19" x14ac:dyDescent="0.3">
      <c r="I29" s="41"/>
      <c r="J29" s="41"/>
      <c r="K29" s="41"/>
      <c r="L29" s="41"/>
      <c r="M29" s="41"/>
      <c r="N29" s="41"/>
    </row>
    <row r="30" spans="1:19" x14ac:dyDescent="0.3">
      <c r="I30" s="41"/>
      <c r="J30" s="41"/>
      <c r="K30" s="41"/>
      <c r="L30" s="41"/>
      <c r="M30" s="41"/>
      <c r="N30" s="41"/>
    </row>
    <row r="31" spans="1:19" x14ac:dyDescent="0.3">
      <c r="I31" s="41"/>
      <c r="J31" s="41"/>
      <c r="K31" s="41"/>
      <c r="L31" s="41"/>
      <c r="M31" s="41"/>
      <c r="N31" s="41"/>
    </row>
    <row r="32" spans="1:19" x14ac:dyDescent="0.3">
      <c r="I32" s="41"/>
      <c r="J32" s="41"/>
      <c r="K32" s="41"/>
      <c r="L32" s="41"/>
      <c r="M32" s="41"/>
      <c r="N32" s="41"/>
    </row>
    <row r="33" spans="9:14" x14ac:dyDescent="0.3">
      <c r="I33" s="41"/>
      <c r="J33" s="41"/>
      <c r="K33" s="41"/>
      <c r="L33" s="41"/>
      <c r="M33" s="41"/>
      <c r="N33" s="41"/>
    </row>
    <row r="34" spans="9:14" x14ac:dyDescent="0.3">
      <c r="I34" s="41"/>
      <c r="J34" s="41"/>
      <c r="K34" s="41"/>
      <c r="L34" s="41"/>
      <c r="M34" s="41"/>
      <c r="N34" s="41"/>
    </row>
    <row r="35" spans="9:14" x14ac:dyDescent="0.3">
      <c r="I35" s="41"/>
      <c r="J35" s="41"/>
      <c r="K35" s="41"/>
      <c r="L35" s="41"/>
      <c r="M35" s="41"/>
      <c r="N35" s="41"/>
    </row>
  </sheetData>
  <mergeCells count="2">
    <mergeCell ref="A1:S1"/>
    <mergeCell ref="A19:S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6"/>
  <sheetViews>
    <sheetView showGridLines="0" workbookViewId="0">
      <selection activeCell="B1" sqref="B1"/>
    </sheetView>
  </sheetViews>
  <sheetFormatPr defaultRowHeight="13.5" x14ac:dyDescent="0.3"/>
  <cols>
    <col min="2" max="2" width="18.6640625" customWidth="1"/>
    <col min="3" max="8" width="16.33203125" customWidth="1"/>
  </cols>
  <sheetData>
    <row r="1" spans="1:11" s="91" customFormat="1" ht="29.45" customHeight="1" x14ac:dyDescent="0.3">
      <c r="A1" s="103" t="s">
        <v>124</v>
      </c>
      <c r="B1" s="104"/>
      <c r="C1" s="105"/>
      <c r="D1" s="105"/>
      <c r="E1" s="105"/>
      <c r="F1" s="104"/>
      <c r="G1" s="105"/>
      <c r="H1" s="105"/>
      <c r="I1" s="104"/>
    </row>
    <row r="2" spans="1:11" ht="40.5" x14ac:dyDescent="0.3">
      <c r="A2" s="131" t="s">
        <v>2</v>
      </c>
      <c r="B2" s="120" t="s">
        <v>3</v>
      </c>
      <c r="C2" s="119" t="s">
        <v>4</v>
      </c>
      <c r="D2" s="119" t="s">
        <v>5</v>
      </c>
      <c r="E2" s="119" t="s">
        <v>21</v>
      </c>
      <c r="F2" s="119" t="s">
        <v>22</v>
      </c>
      <c r="G2" s="119" t="s">
        <v>23</v>
      </c>
      <c r="H2" s="119" t="s">
        <v>24</v>
      </c>
      <c r="I2" s="16"/>
    </row>
    <row r="3" spans="1:11" x14ac:dyDescent="0.3">
      <c r="A3" s="131"/>
      <c r="B3" s="11" t="s">
        <v>9</v>
      </c>
      <c r="C3" s="10">
        <f t="shared" ref="C3:F3" si="0">SUM(C9,C15,C21,C27,C33)</f>
        <v>29276</v>
      </c>
      <c r="D3" s="10">
        <f t="shared" si="0"/>
        <v>596520</v>
      </c>
      <c r="E3" s="10">
        <f t="shared" si="0"/>
        <v>77674</v>
      </c>
      <c r="F3" s="10">
        <f t="shared" si="0"/>
        <v>59148</v>
      </c>
      <c r="G3" s="9">
        <f>E3/D3*100</f>
        <v>13.021189566150337</v>
      </c>
      <c r="H3" s="9">
        <f>F3/D3*100</f>
        <v>9.9155099577549777</v>
      </c>
      <c r="I3" s="15"/>
    </row>
    <row r="4" spans="1:11" x14ac:dyDescent="0.3">
      <c r="A4" s="131"/>
      <c r="B4" s="8" t="s">
        <v>25</v>
      </c>
      <c r="C4" s="10">
        <f t="shared" ref="C4:F4" si="1">SUM(C10,C16,C22,C28,C34)</f>
        <v>29287</v>
      </c>
      <c r="D4" s="10">
        <f t="shared" si="1"/>
        <v>591154</v>
      </c>
      <c r="E4" s="10">
        <f t="shared" si="1"/>
        <v>78771</v>
      </c>
      <c r="F4" s="10">
        <f t="shared" si="1"/>
        <v>57922</v>
      </c>
      <c r="G4" s="9">
        <f>E4/D4*100</f>
        <v>13.324954242041837</v>
      </c>
      <c r="H4" s="9">
        <f>F4/D4*100</f>
        <v>9.7981236699743217</v>
      </c>
      <c r="I4" s="14"/>
    </row>
    <row r="5" spans="1:11" x14ac:dyDescent="0.3">
      <c r="A5" s="131"/>
      <c r="B5" s="8" t="s">
        <v>119</v>
      </c>
      <c r="C5" s="10">
        <f t="shared" ref="C5:F5" si="2">SUM(C11,C17,C23,C29,C35)</f>
        <v>29363</v>
      </c>
      <c r="D5" s="10">
        <f t="shared" si="2"/>
        <v>581540</v>
      </c>
      <c r="E5" s="10">
        <f t="shared" si="2"/>
        <v>78885</v>
      </c>
      <c r="F5" s="10">
        <f t="shared" si="2"/>
        <v>54797</v>
      </c>
      <c r="G5" s="9">
        <f>E5/D5*100</f>
        <v>13.564845066547443</v>
      </c>
      <c r="H5" s="9">
        <f>F5/D5*100</f>
        <v>9.4227396223819504</v>
      </c>
      <c r="I5" s="12"/>
    </row>
    <row r="6" spans="1:11" x14ac:dyDescent="0.3">
      <c r="A6" s="131"/>
      <c r="B6" s="8" t="s">
        <v>138</v>
      </c>
      <c r="C6" s="10">
        <f t="shared" ref="C6:F6" si="3">SUM(C12,C18,C24,C30,C36)</f>
        <v>29277</v>
      </c>
      <c r="D6" s="10">
        <f t="shared" si="3"/>
        <v>575285</v>
      </c>
      <c r="E6" s="10">
        <f t="shared" si="3"/>
        <v>78366</v>
      </c>
      <c r="F6" s="10">
        <f t="shared" si="3"/>
        <v>55236</v>
      </c>
      <c r="G6" s="9">
        <f>E6/D6*100</f>
        <v>13.622117732949757</v>
      </c>
      <c r="H6" s="9">
        <f>F6/D6*100</f>
        <v>9.6015018642933505</v>
      </c>
      <c r="I6" s="12"/>
    </row>
    <row r="7" spans="1:11" x14ac:dyDescent="0.3">
      <c r="A7" s="131"/>
      <c r="B7" s="8" t="s">
        <v>167</v>
      </c>
      <c r="C7" s="10">
        <f>SUM(C13,C19,C25,C31,C37)</f>
        <v>29068</v>
      </c>
      <c r="D7" s="10">
        <f>SUM(D13,D19,D25,D31,D37)</f>
        <v>568792</v>
      </c>
      <c r="E7" s="10">
        <f>SUM(E13,E19,E25,E31,E37)</f>
        <v>81569</v>
      </c>
      <c r="F7" s="10">
        <f>SUM(F13,F19,F25,F31,F37)</f>
        <v>54976</v>
      </c>
      <c r="G7" s="9">
        <f>E7/D7*100</f>
        <v>14.34074318907439</v>
      </c>
      <c r="H7" s="9">
        <f>F7/D7*100</f>
        <v>9.665396137779716</v>
      </c>
      <c r="I7" s="12"/>
    </row>
    <row r="8" spans="1:11" ht="40.5" x14ac:dyDescent="0.3">
      <c r="A8" s="131" t="s">
        <v>10</v>
      </c>
      <c r="B8" s="120" t="s">
        <v>11</v>
      </c>
      <c r="C8" s="119" t="s">
        <v>12</v>
      </c>
      <c r="D8" s="119" t="s">
        <v>5</v>
      </c>
      <c r="E8" s="119" t="s">
        <v>21</v>
      </c>
      <c r="F8" s="119" t="s">
        <v>6</v>
      </c>
      <c r="G8" s="119" t="s">
        <v>23</v>
      </c>
      <c r="H8" s="119" t="s">
        <v>24</v>
      </c>
      <c r="I8" s="17"/>
      <c r="J8" s="87"/>
      <c r="K8" s="87"/>
    </row>
    <row r="9" spans="1:11" x14ac:dyDescent="0.3">
      <c r="A9" s="131"/>
      <c r="B9" s="11" t="s">
        <v>9</v>
      </c>
      <c r="C9" s="10">
        <v>4733</v>
      </c>
      <c r="D9" s="10">
        <v>102111</v>
      </c>
      <c r="E9" s="10">
        <v>15633</v>
      </c>
      <c r="F9" s="10">
        <v>35618</v>
      </c>
      <c r="G9" s="9">
        <f>E9/D9*100</f>
        <v>15.309809912742017</v>
      </c>
      <c r="H9" s="9">
        <f>F9/D9*100</f>
        <v>34.881648402228947</v>
      </c>
      <c r="I9" s="12"/>
    </row>
    <row r="10" spans="1:11" x14ac:dyDescent="0.3">
      <c r="A10" s="131"/>
      <c r="B10" s="8" t="s">
        <v>25</v>
      </c>
      <c r="C10" s="10">
        <v>4671</v>
      </c>
      <c r="D10" s="10">
        <v>98799</v>
      </c>
      <c r="E10" s="10">
        <v>15656</v>
      </c>
      <c r="F10" s="10">
        <v>33993</v>
      </c>
      <c r="G10" s="9">
        <f>E10/D10*100</f>
        <v>15.846314233949737</v>
      </c>
      <c r="H10" s="9">
        <f>F10/D10*100</f>
        <v>34.406218686423948</v>
      </c>
      <c r="I10" s="12"/>
    </row>
    <row r="11" spans="1:11" x14ac:dyDescent="0.3">
      <c r="A11" s="131"/>
      <c r="B11" s="8" t="s">
        <v>119</v>
      </c>
      <c r="C11" s="10">
        <v>4621</v>
      </c>
      <c r="D11" s="10">
        <v>92675</v>
      </c>
      <c r="E11" s="10">
        <v>14700</v>
      </c>
      <c r="F11" s="10">
        <v>31248</v>
      </c>
      <c r="G11" s="9">
        <f>E11/D11*100</f>
        <v>15.861882924197465</v>
      </c>
      <c r="H11" s="9">
        <f>F11/D11*100</f>
        <v>33.717831130294037</v>
      </c>
      <c r="I11" s="12"/>
    </row>
    <row r="12" spans="1:11" x14ac:dyDescent="0.3">
      <c r="A12" s="131"/>
      <c r="B12" s="8" t="s">
        <v>138</v>
      </c>
      <c r="C12" s="10">
        <v>4527</v>
      </c>
      <c r="D12" s="10">
        <v>91327</v>
      </c>
      <c r="E12" s="10">
        <v>14513</v>
      </c>
      <c r="F12" s="10">
        <v>31380</v>
      </c>
      <c r="G12" s="9">
        <f>E12/D12*100</f>
        <v>15.891247933250845</v>
      </c>
      <c r="H12" s="9">
        <f>F12/D12*100</f>
        <v>34.360046864563607</v>
      </c>
      <c r="I12" s="12"/>
    </row>
    <row r="13" spans="1:11" x14ac:dyDescent="0.3">
      <c r="A13" s="131"/>
      <c r="B13" s="8" t="s">
        <v>167</v>
      </c>
      <c r="C13" s="10">
        <v>4412</v>
      </c>
      <c r="D13" s="10">
        <v>89061</v>
      </c>
      <c r="E13" s="10">
        <v>14675</v>
      </c>
      <c r="F13" s="10">
        <v>30737</v>
      </c>
      <c r="G13" s="9">
        <f>E13/D13*100</f>
        <v>16.477470497748733</v>
      </c>
      <c r="H13" s="9">
        <f>F13/D13*100</f>
        <v>34.512300558044487</v>
      </c>
      <c r="I13" s="12"/>
    </row>
    <row r="14" spans="1:11" ht="40.5" x14ac:dyDescent="0.3">
      <c r="A14" s="132" t="s">
        <v>13</v>
      </c>
      <c r="B14" s="120" t="s">
        <v>14</v>
      </c>
      <c r="C14" s="119" t="s">
        <v>4</v>
      </c>
      <c r="D14" s="119" t="s">
        <v>5</v>
      </c>
      <c r="E14" s="119" t="s">
        <v>21</v>
      </c>
      <c r="F14" s="121" t="s">
        <v>6</v>
      </c>
      <c r="G14" s="119" t="s">
        <v>23</v>
      </c>
      <c r="H14" s="119" t="s">
        <v>24</v>
      </c>
      <c r="I14" s="12"/>
    </row>
    <row r="15" spans="1:11" x14ac:dyDescent="0.3">
      <c r="A15" s="132"/>
      <c r="B15" s="11" t="s">
        <v>9</v>
      </c>
      <c r="C15" s="10">
        <v>9758</v>
      </c>
      <c r="D15" s="10">
        <v>186144</v>
      </c>
      <c r="E15" s="10">
        <v>27851</v>
      </c>
      <c r="F15" s="10">
        <v>11462</v>
      </c>
      <c r="G15" s="9">
        <f>E15/D15*100</f>
        <v>14.962072374075985</v>
      </c>
      <c r="H15" s="9">
        <f>F15/D15*100</f>
        <v>6.1575984184287433</v>
      </c>
      <c r="I15" s="12"/>
    </row>
    <row r="16" spans="1:11" x14ac:dyDescent="0.3">
      <c r="A16" s="132"/>
      <c r="B16" s="8" t="s">
        <v>25</v>
      </c>
      <c r="C16" s="10">
        <v>9657</v>
      </c>
      <c r="D16" s="10">
        <v>182651</v>
      </c>
      <c r="E16" s="10">
        <v>28050</v>
      </c>
      <c r="F16" s="10">
        <v>11530</v>
      </c>
      <c r="G16" s="9">
        <f>E16/D16*100</f>
        <v>15.357156544448156</v>
      </c>
      <c r="H16" s="9">
        <f>F16/D16*100</f>
        <v>6.3125852034754804</v>
      </c>
      <c r="I16" s="12"/>
    </row>
    <row r="17" spans="1:9" x14ac:dyDescent="0.3">
      <c r="A17" s="132"/>
      <c r="B17" s="8" t="s">
        <v>119</v>
      </c>
      <c r="C17" s="10">
        <v>9578</v>
      </c>
      <c r="D17" s="10">
        <v>177368</v>
      </c>
      <c r="E17" s="10">
        <v>27419</v>
      </c>
      <c r="F17" s="10">
        <v>11177</v>
      </c>
      <c r="G17" s="9">
        <f>E17/D17*100</f>
        <v>15.458820080285058</v>
      </c>
      <c r="H17" s="9">
        <f>F17/D17*100</f>
        <v>6.301587659555274</v>
      </c>
      <c r="I17" s="12"/>
    </row>
    <row r="18" spans="1:9" x14ac:dyDescent="0.3">
      <c r="A18" s="132"/>
      <c r="B18" s="8" t="s">
        <v>138</v>
      </c>
      <c r="C18" s="10">
        <v>9411</v>
      </c>
      <c r="D18" s="10">
        <v>173208</v>
      </c>
      <c r="E18" s="10">
        <v>27353</v>
      </c>
      <c r="F18" s="10">
        <v>11123</v>
      </c>
      <c r="G18" s="9">
        <f>E18/D18*100</f>
        <v>15.791995750773635</v>
      </c>
      <c r="H18" s="9">
        <f>F18/D18*100</f>
        <v>6.4217588102166188</v>
      </c>
      <c r="I18" s="12"/>
    </row>
    <row r="19" spans="1:9" x14ac:dyDescent="0.3">
      <c r="A19" s="132"/>
      <c r="B19" s="8" t="s">
        <v>167</v>
      </c>
      <c r="C19" s="10">
        <v>9274</v>
      </c>
      <c r="D19" s="10">
        <v>170277</v>
      </c>
      <c r="E19" s="10">
        <v>28351</v>
      </c>
      <c r="F19" s="10">
        <v>10977</v>
      </c>
      <c r="G19" s="9">
        <f>E19/D19*100</f>
        <v>16.649929232955714</v>
      </c>
      <c r="H19" s="9">
        <f>F19/D19*100</f>
        <v>6.4465547314082343</v>
      </c>
      <c r="I19" s="12"/>
    </row>
    <row r="20" spans="1:9" ht="40.5" x14ac:dyDescent="0.3">
      <c r="A20" s="132"/>
      <c r="B20" s="120" t="s">
        <v>15</v>
      </c>
      <c r="C20" s="121" t="s">
        <v>4</v>
      </c>
      <c r="D20" s="119" t="s">
        <v>5</v>
      </c>
      <c r="E20" s="119" t="s">
        <v>21</v>
      </c>
      <c r="F20" s="119" t="s">
        <v>6</v>
      </c>
      <c r="G20" s="119" t="s">
        <v>23</v>
      </c>
      <c r="H20" s="119" t="s">
        <v>24</v>
      </c>
      <c r="I20" s="12"/>
    </row>
    <row r="21" spans="1:9" x14ac:dyDescent="0.3">
      <c r="A21" s="132"/>
      <c r="B21" s="11" t="s">
        <v>9</v>
      </c>
      <c r="C21" s="10">
        <v>5595</v>
      </c>
      <c r="D21" s="10">
        <v>117412</v>
      </c>
      <c r="E21" s="10">
        <v>15815</v>
      </c>
      <c r="F21" s="10">
        <v>6333</v>
      </c>
      <c r="G21" s="9">
        <f>E21/D21*100</f>
        <v>13.469662385446121</v>
      </c>
      <c r="H21" s="9">
        <f>F21/D21*100</f>
        <v>5.3938268660784248</v>
      </c>
      <c r="I21" s="12"/>
    </row>
    <row r="22" spans="1:9" x14ac:dyDescent="0.3">
      <c r="A22" s="132"/>
      <c r="B22" s="8" t="s">
        <v>25</v>
      </c>
      <c r="C22" s="10">
        <v>5628</v>
      </c>
      <c r="D22" s="10">
        <v>118210</v>
      </c>
      <c r="E22" s="10">
        <v>16305</v>
      </c>
      <c r="F22" s="10">
        <v>6593</v>
      </c>
      <c r="G22" s="9">
        <f>E22/D22*100</f>
        <v>13.793249302089503</v>
      </c>
      <c r="H22" s="9">
        <f>F22/D22*100</f>
        <v>5.5773623212926147</v>
      </c>
      <c r="I22" s="12"/>
    </row>
    <row r="23" spans="1:9" x14ac:dyDescent="0.3">
      <c r="A23" s="132"/>
      <c r="B23" s="8" t="s">
        <v>119</v>
      </c>
      <c r="C23" s="10">
        <v>5652</v>
      </c>
      <c r="D23" s="10">
        <v>117252</v>
      </c>
      <c r="E23" s="10">
        <v>16737</v>
      </c>
      <c r="F23" s="10">
        <v>6594</v>
      </c>
      <c r="G23" s="9">
        <f>E23/D23*100</f>
        <v>14.274383379387984</v>
      </c>
      <c r="H23" s="9">
        <f>F23/D23*100</f>
        <v>5.6237846689182271</v>
      </c>
      <c r="I23" s="12"/>
    </row>
    <row r="24" spans="1:9" x14ac:dyDescent="0.3">
      <c r="A24" s="132"/>
      <c r="B24" s="8" t="s">
        <v>138</v>
      </c>
      <c r="C24" s="10">
        <v>5622</v>
      </c>
      <c r="D24" s="10">
        <v>116101</v>
      </c>
      <c r="E24" s="10">
        <v>16659</v>
      </c>
      <c r="F24" s="10">
        <v>6757</v>
      </c>
      <c r="G24" s="9">
        <f>E24/D24*100</f>
        <v>14.348713620037726</v>
      </c>
      <c r="H24" s="9">
        <f>F24/D24*100</f>
        <v>5.8199326448523268</v>
      </c>
      <c r="I24" s="12"/>
    </row>
    <row r="25" spans="1:9" x14ac:dyDescent="0.3">
      <c r="A25" s="132"/>
      <c r="B25" s="8" t="s">
        <v>167</v>
      </c>
      <c r="C25" s="10">
        <v>5588</v>
      </c>
      <c r="D25" s="10">
        <v>114924</v>
      </c>
      <c r="E25" s="10">
        <v>17430</v>
      </c>
      <c r="F25" s="10">
        <v>6976</v>
      </c>
      <c r="G25" s="9">
        <f>E25/D25*100</f>
        <v>15.166544847029343</v>
      </c>
      <c r="H25" s="9">
        <f>F25/D25*100</f>
        <v>6.0700984998781804</v>
      </c>
      <c r="I25" s="12"/>
    </row>
    <row r="26" spans="1:9" ht="40.5" x14ac:dyDescent="0.3">
      <c r="A26" s="132" t="s">
        <v>16</v>
      </c>
      <c r="B26" s="120" t="s">
        <v>102</v>
      </c>
      <c r="C26" s="119" t="s">
        <v>4</v>
      </c>
      <c r="D26" s="119" t="s">
        <v>5</v>
      </c>
      <c r="E26" s="119" t="s">
        <v>21</v>
      </c>
      <c r="F26" s="119" t="s">
        <v>6</v>
      </c>
      <c r="G26" s="119" t="s">
        <v>23</v>
      </c>
      <c r="H26" s="119" t="s">
        <v>24</v>
      </c>
      <c r="I26" s="12"/>
    </row>
    <row r="27" spans="1:9" x14ac:dyDescent="0.3">
      <c r="A27" s="132"/>
      <c r="B27" s="11" t="s">
        <v>9</v>
      </c>
      <c r="C27" s="10">
        <v>8410</v>
      </c>
      <c r="D27" s="10">
        <v>175223</v>
      </c>
      <c r="E27" s="10">
        <v>16161</v>
      </c>
      <c r="F27" s="10">
        <v>5735</v>
      </c>
      <c r="G27" s="9">
        <f>E27/D27*100</f>
        <v>9.2231042728408941</v>
      </c>
      <c r="H27" s="9">
        <f>F27/D27*100</f>
        <v>3.2729721554818716</v>
      </c>
      <c r="I27" s="12"/>
    </row>
    <row r="28" spans="1:9" x14ac:dyDescent="0.3">
      <c r="A28" s="132"/>
      <c r="B28" s="8" t="s">
        <v>25</v>
      </c>
      <c r="C28" s="10">
        <v>8498</v>
      </c>
      <c r="D28" s="10">
        <v>175187</v>
      </c>
      <c r="E28" s="10">
        <v>16345</v>
      </c>
      <c r="F28" s="10">
        <v>5806</v>
      </c>
      <c r="G28" s="9">
        <f>E28/D28*100</f>
        <v>9.33003019630452</v>
      </c>
      <c r="H28" s="9">
        <f>F28/D28*100</f>
        <v>3.314172855291774</v>
      </c>
      <c r="I28" s="12"/>
    </row>
    <row r="29" spans="1:9" x14ac:dyDescent="0.3">
      <c r="A29" s="132"/>
      <c r="B29" s="8" t="s">
        <v>119</v>
      </c>
      <c r="C29" s="10">
        <v>8673</v>
      </c>
      <c r="D29" s="10">
        <v>178753</v>
      </c>
      <c r="E29" s="10">
        <v>17620</v>
      </c>
      <c r="F29" s="10">
        <v>5778</v>
      </c>
      <c r="G29" s="9">
        <f>E29/D29*100</f>
        <v>9.8571772222004661</v>
      </c>
      <c r="H29" s="9">
        <f>F29/D29*100</f>
        <v>3.2323933024900282</v>
      </c>
      <c r="I29" s="12"/>
    </row>
    <row r="30" spans="1:9" x14ac:dyDescent="0.3">
      <c r="A30" s="132"/>
      <c r="B30" s="8" t="s">
        <v>138</v>
      </c>
      <c r="C30" s="10">
        <v>8870</v>
      </c>
      <c r="D30" s="10">
        <v>179707</v>
      </c>
      <c r="E30" s="10">
        <v>17540</v>
      </c>
      <c r="F30" s="10">
        <v>5976</v>
      </c>
      <c r="G30" s="9">
        <f>E30/D30*100</f>
        <v>9.7603320961342632</v>
      </c>
      <c r="H30" s="9">
        <f>F30/D30*100</f>
        <v>3.3254130334377621</v>
      </c>
      <c r="I30" s="12"/>
    </row>
    <row r="31" spans="1:9" x14ac:dyDescent="0.3">
      <c r="A31" s="132"/>
      <c r="B31" s="8" t="s">
        <v>138</v>
      </c>
      <c r="C31" s="10">
        <v>8931</v>
      </c>
      <c r="D31" s="10">
        <v>179224</v>
      </c>
      <c r="E31" s="10">
        <v>18736</v>
      </c>
      <c r="F31" s="10">
        <v>6286</v>
      </c>
      <c r="G31" s="9">
        <f>E31/D31*100</f>
        <v>10.453957059322413</v>
      </c>
      <c r="H31" s="9">
        <f>F31/D31*100</f>
        <v>3.50734276659376</v>
      </c>
      <c r="I31" s="12"/>
    </row>
    <row r="32" spans="1:9" ht="40.5" x14ac:dyDescent="0.3">
      <c r="A32" s="132"/>
      <c r="B32" s="118" t="s">
        <v>17</v>
      </c>
      <c r="C32" s="119" t="s">
        <v>18</v>
      </c>
      <c r="D32" s="119" t="s">
        <v>5</v>
      </c>
      <c r="E32" s="119" t="s">
        <v>21</v>
      </c>
      <c r="F32" s="118" t="s">
        <v>19</v>
      </c>
      <c r="G32" s="119" t="s">
        <v>23</v>
      </c>
      <c r="H32" s="118" t="s">
        <v>19</v>
      </c>
      <c r="I32" s="12"/>
    </row>
    <row r="33" spans="1:8" x14ac:dyDescent="0.3">
      <c r="A33" s="132"/>
      <c r="B33" s="11" t="s">
        <v>9</v>
      </c>
      <c r="C33" s="10">
        <v>780</v>
      </c>
      <c r="D33" s="10">
        <v>15630</v>
      </c>
      <c r="E33" s="10">
        <v>2214</v>
      </c>
      <c r="F33" s="10" t="s">
        <v>19</v>
      </c>
      <c r="G33" s="9">
        <f>E33/D33*100</f>
        <v>14.165067178502881</v>
      </c>
      <c r="H33" s="10" t="s">
        <v>19</v>
      </c>
    </row>
    <row r="34" spans="1:8" x14ac:dyDescent="0.3">
      <c r="A34" s="132"/>
      <c r="B34" s="8" t="s">
        <v>25</v>
      </c>
      <c r="C34" s="10">
        <v>833</v>
      </c>
      <c r="D34" s="10">
        <v>16307</v>
      </c>
      <c r="E34" s="10">
        <v>2415</v>
      </c>
      <c r="F34" s="10" t="s">
        <v>19</v>
      </c>
      <c r="G34" s="9">
        <f>E34/D34*100</f>
        <v>14.809590973201692</v>
      </c>
      <c r="H34" s="9" t="s">
        <v>19</v>
      </c>
    </row>
    <row r="35" spans="1:8" x14ac:dyDescent="0.3">
      <c r="A35" s="132"/>
      <c r="B35" s="8" t="s">
        <v>119</v>
      </c>
      <c r="C35" s="10">
        <v>839</v>
      </c>
      <c r="D35" s="10">
        <v>15492</v>
      </c>
      <c r="E35" s="10">
        <v>2409</v>
      </c>
      <c r="F35" s="10" t="s">
        <v>19</v>
      </c>
      <c r="G35" s="9">
        <f>E35/D35*100</f>
        <v>15.549961270333077</v>
      </c>
      <c r="H35" s="9" t="s">
        <v>19</v>
      </c>
    </row>
    <row r="36" spans="1:8" x14ac:dyDescent="0.3">
      <c r="A36" s="132"/>
      <c r="B36" s="8" t="s">
        <v>138</v>
      </c>
      <c r="C36" s="10">
        <v>847</v>
      </c>
      <c r="D36" s="10">
        <v>14942</v>
      </c>
      <c r="E36" s="10">
        <v>2301</v>
      </c>
      <c r="F36" s="10" t="s">
        <v>19</v>
      </c>
      <c r="G36" s="9">
        <f>E36/D36*100</f>
        <v>15.399544906973631</v>
      </c>
      <c r="H36" s="9" t="s">
        <v>19</v>
      </c>
    </row>
    <row r="37" spans="1:8" x14ac:dyDescent="0.3">
      <c r="A37" s="133"/>
      <c r="B37" s="8" t="s">
        <v>167</v>
      </c>
      <c r="C37" s="10">
        <v>863</v>
      </c>
      <c r="D37" s="10">
        <v>15306</v>
      </c>
      <c r="E37" s="10">
        <v>2377</v>
      </c>
      <c r="F37" s="10" t="s">
        <v>19</v>
      </c>
      <c r="G37" s="9">
        <f>E37/D37*100</f>
        <v>15.529857572193912</v>
      </c>
      <c r="H37" s="9" t="s">
        <v>19</v>
      </c>
    </row>
    <row r="38" spans="1:8" ht="25.5" customHeight="1" x14ac:dyDescent="0.3">
      <c r="A38" s="130" t="s">
        <v>41</v>
      </c>
      <c r="B38" s="130"/>
      <c r="C38" s="130"/>
      <c r="D38" s="130"/>
      <c r="E38" s="130"/>
      <c r="F38" s="130"/>
      <c r="G38" s="130"/>
      <c r="H38" s="130"/>
    </row>
    <row r="39" spans="1:8" ht="25.5" customHeight="1" x14ac:dyDescent="0.3">
      <c r="A39" s="130" t="s">
        <v>182</v>
      </c>
      <c r="B39" s="130"/>
      <c r="C39" s="130"/>
      <c r="D39" s="130"/>
      <c r="E39" s="130"/>
      <c r="F39" s="130"/>
      <c r="G39" s="130"/>
      <c r="H39" s="130"/>
    </row>
    <row r="40" spans="1:8" x14ac:dyDescent="0.3">
      <c r="A40" s="130" t="s">
        <v>103</v>
      </c>
      <c r="B40" s="130"/>
      <c r="C40" s="130"/>
      <c r="D40" s="130"/>
      <c r="E40" s="130"/>
      <c r="F40" s="130"/>
      <c r="G40" s="130"/>
      <c r="H40" s="12"/>
    </row>
    <row r="41" spans="1:8" x14ac:dyDescent="0.3">
      <c r="A41" s="12"/>
      <c r="B41" s="12"/>
      <c r="C41" s="13"/>
      <c r="D41" s="13"/>
      <c r="E41" s="13"/>
      <c r="F41" s="13"/>
      <c r="G41" s="13"/>
      <c r="H41" s="13"/>
    </row>
    <row r="42" spans="1:8" x14ac:dyDescent="0.3">
      <c r="A42" s="12"/>
      <c r="B42" s="12"/>
      <c r="C42" s="13"/>
      <c r="D42" s="13"/>
      <c r="E42" s="13"/>
      <c r="F42" s="13"/>
      <c r="G42" s="13"/>
      <c r="H42" s="13"/>
    </row>
    <row r="43" spans="1:8" x14ac:dyDescent="0.3">
      <c r="A43" s="12"/>
      <c r="B43" s="12"/>
      <c r="C43" s="13"/>
      <c r="D43" s="13"/>
      <c r="E43" s="13"/>
      <c r="F43" s="13"/>
      <c r="G43" s="13"/>
      <c r="H43" s="13"/>
    </row>
    <row r="44" spans="1:8" x14ac:dyDescent="0.3">
      <c r="A44" s="12"/>
      <c r="B44" s="12"/>
      <c r="C44" s="13"/>
      <c r="D44" s="13"/>
      <c r="E44" s="13"/>
      <c r="F44" s="13"/>
      <c r="G44" s="13"/>
      <c r="H44" s="13"/>
    </row>
    <row r="45" spans="1:8" x14ac:dyDescent="0.3">
      <c r="A45" s="12"/>
      <c r="B45" s="12"/>
      <c r="C45" s="13"/>
      <c r="D45" s="13"/>
      <c r="E45" s="13"/>
      <c r="F45" s="13"/>
      <c r="G45" s="13"/>
      <c r="H45" s="13"/>
    </row>
    <row r="46" spans="1:8" x14ac:dyDescent="0.3">
      <c r="D46" s="87"/>
    </row>
  </sheetData>
  <mergeCells count="7">
    <mergeCell ref="A40:G40"/>
    <mergeCell ref="A2:A7"/>
    <mergeCell ref="A8:A13"/>
    <mergeCell ref="A14:A25"/>
    <mergeCell ref="A26:A37"/>
    <mergeCell ref="A38:H38"/>
    <mergeCell ref="A39:H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3"/>
  <sheetViews>
    <sheetView showGridLines="0" workbookViewId="0">
      <selection activeCell="A2" sqref="A2:A3"/>
    </sheetView>
  </sheetViews>
  <sheetFormatPr defaultRowHeight="13.5" x14ac:dyDescent="0.3"/>
  <cols>
    <col min="1" max="1" width="15.33203125" customWidth="1"/>
    <col min="2" max="11" width="12" customWidth="1"/>
  </cols>
  <sheetData>
    <row r="1" spans="1:12" s="91" customFormat="1" ht="28.9" customHeight="1" x14ac:dyDescent="0.3">
      <c r="A1" s="106" t="s">
        <v>168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x14ac:dyDescent="0.3">
      <c r="A2" s="135"/>
      <c r="B2" s="134" t="s">
        <v>11</v>
      </c>
      <c r="C2" s="134"/>
      <c r="D2" s="134" t="s">
        <v>26</v>
      </c>
      <c r="E2" s="134"/>
      <c r="F2" s="134" t="s">
        <v>15</v>
      </c>
      <c r="G2" s="134"/>
      <c r="H2" s="134" t="s">
        <v>27</v>
      </c>
      <c r="I2" s="134"/>
      <c r="J2" s="134" t="s">
        <v>28</v>
      </c>
      <c r="K2" s="134"/>
      <c r="L2" s="21"/>
    </row>
    <row r="3" spans="1:12" x14ac:dyDescent="0.3">
      <c r="A3" s="136"/>
      <c r="B3" s="26" t="s">
        <v>29</v>
      </c>
      <c r="C3" s="26" t="s">
        <v>30</v>
      </c>
      <c r="D3" s="26" t="s">
        <v>29</v>
      </c>
      <c r="E3" s="26" t="s">
        <v>30</v>
      </c>
      <c r="F3" s="26" t="s">
        <v>29</v>
      </c>
      <c r="G3" s="26" t="s">
        <v>30</v>
      </c>
      <c r="H3" s="26" t="s">
        <v>29</v>
      </c>
      <c r="I3" s="26" t="s">
        <v>30</v>
      </c>
      <c r="J3" s="26" t="s">
        <v>29</v>
      </c>
      <c r="K3" s="26" t="s">
        <v>30</v>
      </c>
      <c r="L3" s="19"/>
    </row>
    <row r="4" spans="1:12" x14ac:dyDescent="0.3">
      <c r="A4" s="23" t="s">
        <v>31</v>
      </c>
      <c r="B4" s="24">
        <v>248</v>
      </c>
      <c r="C4" s="25">
        <v>3.1089381973172872</v>
      </c>
      <c r="D4" s="24">
        <v>661</v>
      </c>
      <c r="E4" s="25">
        <v>4.4619954097475363</v>
      </c>
      <c r="F4" s="24">
        <v>437</v>
      </c>
      <c r="G4" s="25">
        <v>4.2847337974311204</v>
      </c>
      <c r="H4" s="24">
        <v>419</v>
      </c>
      <c r="I4" s="25">
        <v>2.652234460058235</v>
      </c>
      <c r="J4" s="24">
        <v>1765</v>
      </c>
      <c r="K4" s="25">
        <v>3.6176928752972044</v>
      </c>
      <c r="L4" s="19"/>
    </row>
    <row r="5" spans="1:12" x14ac:dyDescent="0.3">
      <c r="A5" s="23" t="s">
        <v>32</v>
      </c>
      <c r="B5" s="24">
        <v>99</v>
      </c>
      <c r="C5" s="25">
        <v>2.2628571428571429</v>
      </c>
      <c r="D5" s="24">
        <v>387</v>
      </c>
      <c r="E5" s="25">
        <v>4.6302943287867908</v>
      </c>
      <c r="F5" s="24">
        <v>264</v>
      </c>
      <c r="G5" s="25">
        <v>5.0123409910765142</v>
      </c>
      <c r="H5" s="24">
        <v>298</v>
      </c>
      <c r="I5" s="25">
        <v>3.9733333333333336</v>
      </c>
      <c r="J5" s="24">
        <v>1048</v>
      </c>
      <c r="K5" s="25">
        <v>4.1098039215686279</v>
      </c>
      <c r="L5" s="19"/>
    </row>
    <row r="6" spans="1:12" x14ac:dyDescent="0.3">
      <c r="A6" s="23" t="s">
        <v>33</v>
      </c>
      <c r="B6" s="24">
        <v>68</v>
      </c>
      <c r="C6" s="25">
        <v>2.2434839986803037</v>
      </c>
      <c r="D6" s="24">
        <v>234</v>
      </c>
      <c r="E6" s="25">
        <v>4.0859088528025147</v>
      </c>
      <c r="F6" s="24">
        <v>164</v>
      </c>
      <c r="G6" s="25">
        <v>4.113368447454226</v>
      </c>
      <c r="H6" s="24">
        <v>255</v>
      </c>
      <c r="I6" s="25">
        <v>3.9856205064082522</v>
      </c>
      <c r="J6" s="24">
        <v>721</v>
      </c>
      <c r="K6" s="25">
        <v>3.7663898030611707</v>
      </c>
      <c r="L6" s="19"/>
    </row>
    <row r="7" spans="1:12" x14ac:dyDescent="0.3">
      <c r="A7" s="23" t="s">
        <v>34</v>
      </c>
      <c r="B7" s="24">
        <v>360</v>
      </c>
      <c r="C7" s="25">
        <v>2.5736345438947672</v>
      </c>
      <c r="D7" s="24">
        <v>1136</v>
      </c>
      <c r="E7" s="25">
        <v>4.4402751719824893</v>
      </c>
      <c r="F7" s="24">
        <v>805</v>
      </c>
      <c r="G7" s="25">
        <v>4.8022430352562191</v>
      </c>
      <c r="H7" s="24">
        <v>869</v>
      </c>
      <c r="I7" s="25">
        <v>3.4712790604777499</v>
      </c>
      <c r="J7" s="24">
        <v>3170</v>
      </c>
      <c r="K7" s="25">
        <v>3.8958325652275438</v>
      </c>
      <c r="L7" s="19"/>
    </row>
    <row r="8" spans="1:12" x14ac:dyDescent="0.3">
      <c r="A8" s="23" t="s">
        <v>35</v>
      </c>
      <c r="B8" s="24">
        <v>231</v>
      </c>
      <c r="C8" s="25">
        <v>2.9093198992443328</v>
      </c>
      <c r="D8" s="24">
        <v>786</v>
      </c>
      <c r="E8" s="25">
        <v>5.136247794550088</v>
      </c>
      <c r="F8" s="24">
        <v>541</v>
      </c>
      <c r="G8" s="25">
        <v>5.246314972847169</v>
      </c>
      <c r="H8" s="24">
        <v>536</v>
      </c>
      <c r="I8" s="25">
        <v>3.5007510939847171</v>
      </c>
      <c r="J8" s="24">
        <v>2094</v>
      </c>
      <c r="K8" s="25">
        <v>4.2851880653214911</v>
      </c>
      <c r="L8" s="19"/>
    </row>
    <row r="9" spans="1:12" x14ac:dyDescent="0.3">
      <c r="A9" s="23" t="s">
        <v>36</v>
      </c>
      <c r="B9" s="24">
        <v>1171</v>
      </c>
      <c r="C9" s="25">
        <v>2.5707562729531808</v>
      </c>
      <c r="D9" s="24">
        <v>3980</v>
      </c>
      <c r="E9" s="25">
        <v>4.4868831944804572</v>
      </c>
      <c r="F9" s="24">
        <v>2639</v>
      </c>
      <c r="G9" s="25">
        <v>4.3742748218133602</v>
      </c>
      <c r="H9" s="24">
        <v>2877</v>
      </c>
      <c r="I9" s="25">
        <v>3.0226620859205093</v>
      </c>
      <c r="J9" s="24">
        <v>10665</v>
      </c>
      <c r="K9" s="25">
        <v>3.6815597524224417</v>
      </c>
      <c r="L9" s="19"/>
    </row>
    <row r="10" spans="1:12" x14ac:dyDescent="0.3">
      <c r="A10" s="23" t="s">
        <v>37</v>
      </c>
      <c r="B10" s="24">
        <v>43</v>
      </c>
      <c r="C10" s="25">
        <v>1.5253636041149343</v>
      </c>
      <c r="D10" s="24">
        <v>265</v>
      </c>
      <c r="E10" s="25">
        <v>4.8042059463379267</v>
      </c>
      <c r="F10" s="24">
        <v>218</v>
      </c>
      <c r="G10" s="25">
        <v>5.6711758584807495</v>
      </c>
      <c r="H10" s="24">
        <v>251</v>
      </c>
      <c r="I10" s="25">
        <v>3.5193494111048795</v>
      </c>
      <c r="J10" s="24">
        <v>777</v>
      </c>
      <c r="K10" s="25">
        <v>4.0236134845424889</v>
      </c>
      <c r="L10" s="19"/>
    </row>
    <row r="11" spans="1:12" x14ac:dyDescent="0.3">
      <c r="A11" s="23" t="s">
        <v>38</v>
      </c>
      <c r="B11" s="24">
        <v>106</v>
      </c>
      <c r="C11" s="25">
        <v>3.1296132270445822</v>
      </c>
      <c r="D11" s="24">
        <v>307</v>
      </c>
      <c r="E11" s="25">
        <v>4.8947704081632653</v>
      </c>
      <c r="F11" s="24">
        <v>206</v>
      </c>
      <c r="G11" s="25">
        <v>4.8792041686404541</v>
      </c>
      <c r="H11" s="24">
        <v>302</v>
      </c>
      <c r="I11" s="25">
        <v>4.3959243085880635</v>
      </c>
      <c r="J11" s="24">
        <v>921</v>
      </c>
      <c r="K11" s="25">
        <v>4.438340320948388</v>
      </c>
      <c r="L11" s="19"/>
    </row>
    <row r="12" spans="1:12" x14ac:dyDescent="0.3">
      <c r="A12" s="23" t="s">
        <v>39</v>
      </c>
      <c r="B12" s="24">
        <f>SUM(B4:B11)</f>
        <v>2326</v>
      </c>
      <c r="C12" s="25">
        <v>2.6115293853241939</v>
      </c>
      <c r="D12" s="24">
        <v>7756</v>
      </c>
      <c r="E12" s="25">
        <v>4.5549310828825966</v>
      </c>
      <c r="F12" s="24">
        <v>5274</v>
      </c>
      <c r="G12" s="25">
        <v>4.5891197661062959</v>
      </c>
      <c r="H12" s="24">
        <v>5807</v>
      </c>
      <c r="I12" s="25">
        <v>3.2400794536446007</v>
      </c>
      <c r="J12" s="24">
        <v>21161</v>
      </c>
      <c r="K12" s="25">
        <v>3.8237127652846419</v>
      </c>
      <c r="L12" s="19"/>
    </row>
    <row r="13" spans="1:12" x14ac:dyDescent="0.3">
      <c r="A13" s="20" t="s">
        <v>40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</sheetData>
  <mergeCells count="6">
    <mergeCell ref="J2:K2"/>
    <mergeCell ref="A2:A3"/>
    <mergeCell ref="B2:C2"/>
    <mergeCell ref="D2:E2"/>
    <mergeCell ref="F2:G2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54"/>
  <sheetViews>
    <sheetView showGridLines="0" workbookViewId="0">
      <selection activeCell="A24" sqref="A24"/>
    </sheetView>
  </sheetViews>
  <sheetFormatPr defaultRowHeight="13.5" x14ac:dyDescent="0.3"/>
  <cols>
    <col min="5" max="5" width="15.33203125" customWidth="1"/>
  </cols>
  <sheetData>
    <row r="1" spans="1:7" s="91" customFormat="1" ht="22.15" customHeight="1" x14ac:dyDescent="0.3">
      <c r="A1" s="106" t="s">
        <v>125</v>
      </c>
      <c r="B1" s="108"/>
      <c r="C1" s="109"/>
      <c r="D1" s="109"/>
      <c r="E1" s="109"/>
      <c r="F1" s="109"/>
      <c r="G1" s="109"/>
    </row>
    <row r="5" spans="1:7" x14ac:dyDescent="0.3">
      <c r="A5" s="27"/>
      <c r="B5" s="27"/>
      <c r="C5" s="27"/>
      <c r="D5" s="27"/>
      <c r="E5" s="27"/>
      <c r="F5" s="27"/>
      <c r="G5" s="30"/>
    </row>
    <row r="6" spans="1:7" x14ac:dyDescent="0.3">
      <c r="A6" s="27"/>
      <c r="B6" s="27"/>
      <c r="C6" s="27"/>
      <c r="D6" s="27"/>
      <c r="E6" s="27"/>
      <c r="F6" s="27"/>
      <c r="G6" s="30"/>
    </row>
    <row r="7" spans="1:7" x14ac:dyDescent="0.3">
      <c r="A7" s="27"/>
      <c r="B7" s="27"/>
      <c r="C7" s="27"/>
      <c r="D7" s="27"/>
      <c r="E7" s="27"/>
      <c r="F7" s="27"/>
      <c r="G7" s="30"/>
    </row>
    <row r="8" spans="1:7" x14ac:dyDescent="0.3">
      <c r="A8" s="27"/>
      <c r="B8" s="27"/>
      <c r="C8" s="27"/>
      <c r="D8" s="27"/>
      <c r="E8" s="27"/>
      <c r="F8" s="27"/>
      <c r="G8" s="30"/>
    </row>
    <row r="9" spans="1:7" x14ac:dyDescent="0.3">
      <c r="A9" s="27"/>
      <c r="B9" s="27"/>
      <c r="C9" s="27"/>
      <c r="D9" s="27"/>
      <c r="E9" s="27"/>
      <c r="F9" s="27"/>
      <c r="G9" s="30"/>
    </row>
    <row r="10" spans="1:7" x14ac:dyDescent="0.3">
      <c r="A10" s="27"/>
      <c r="B10" s="27"/>
      <c r="C10" s="27"/>
      <c r="D10" s="27"/>
      <c r="E10" s="27"/>
      <c r="F10" s="27"/>
      <c r="G10" s="30"/>
    </row>
    <row r="11" spans="1:7" x14ac:dyDescent="0.3">
      <c r="A11" s="27"/>
      <c r="B11" s="27"/>
      <c r="C11" s="27"/>
      <c r="D11" s="27"/>
      <c r="E11" s="27"/>
      <c r="F11" s="27"/>
      <c r="G11" s="30"/>
    </row>
    <row r="12" spans="1:7" x14ac:dyDescent="0.3">
      <c r="A12" s="27"/>
      <c r="B12" s="27"/>
      <c r="C12" s="27"/>
      <c r="D12" s="27"/>
      <c r="E12" s="27"/>
      <c r="F12" s="27"/>
      <c r="G12" s="30"/>
    </row>
    <row r="13" spans="1:7" x14ac:dyDescent="0.3">
      <c r="A13" s="27"/>
      <c r="B13" s="27"/>
      <c r="C13" s="27"/>
      <c r="D13" s="27"/>
      <c r="E13" s="27"/>
      <c r="F13" s="27"/>
      <c r="G13" s="30"/>
    </row>
    <row r="14" spans="1:7" x14ac:dyDescent="0.3">
      <c r="A14" s="27"/>
      <c r="B14" s="27"/>
      <c r="C14" s="27"/>
      <c r="D14" s="27"/>
      <c r="E14" s="27"/>
      <c r="F14" s="27"/>
      <c r="G14" s="30"/>
    </row>
    <row r="15" spans="1:7" x14ac:dyDescent="0.3">
      <c r="A15" s="27"/>
      <c r="B15" s="27"/>
      <c r="C15" s="27"/>
      <c r="D15" s="27"/>
      <c r="E15" s="27"/>
      <c r="F15" s="27"/>
      <c r="G15" s="30"/>
    </row>
    <row r="16" spans="1:7" x14ac:dyDescent="0.3">
      <c r="A16" s="27"/>
      <c r="B16" s="27"/>
      <c r="C16" s="27"/>
      <c r="D16" s="27"/>
      <c r="E16" s="27"/>
      <c r="F16" s="27"/>
      <c r="G16" s="30"/>
    </row>
    <row r="17" spans="1:15" x14ac:dyDescent="0.3">
      <c r="A17" s="27"/>
      <c r="B17" s="27"/>
      <c r="C17" s="27"/>
      <c r="D17" s="27"/>
      <c r="E17" s="27"/>
      <c r="F17" s="27"/>
      <c r="G17" s="30"/>
      <c r="H17" s="27"/>
      <c r="I17" s="27"/>
      <c r="J17" s="27"/>
      <c r="K17" s="27"/>
      <c r="L17" s="27"/>
      <c r="M17" s="27"/>
      <c r="N17" s="27"/>
      <c r="O17" s="27"/>
    </row>
    <row r="18" spans="1:15" x14ac:dyDescent="0.3">
      <c r="A18" s="27"/>
      <c r="B18" s="27"/>
      <c r="C18" s="27"/>
      <c r="D18" s="27"/>
      <c r="E18" s="27"/>
      <c r="F18" s="27"/>
      <c r="G18" s="30"/>
      <c r="H18" s="27"/>
      <c r="I18" s="27"/>
      <c r="J18" s="27"/>
      <c r="K18" s="27"/>
      <c r="L18" s="27"/>
      <c r="M18" s="27"/>
      <c r="N18" s="27"/>
      <c r="O18" s="27"/>
    </row>
    <row r="19" spans="1:15" x14ac:dyDescent="0.3">
      <c r="A19" s="27"/>
      <c r="B19" s="27"/>
      <c r="C19" s="27"/>
      <c r="D19" s="27"/>
      <c r="E19" s="27"/>
      <c r="F19" s="27"/>
      <c r="G19" s="30"/>
      <c r="H19" s="27"/>
      <c r="I19" s="27"/>
      <c r="J19" s="27"/>
      <c r="K19" s="27"/>
      <c r="L19" s="27"/>
      <c r="M19" s="27"/>
      <c r="N19" s="27"/>
      <c r="O19" s="27"/>
    </row>
    <row r="20" spans="1:15" x14ac:dyDescent="0.3">
      <c r="A20" s="27"/>
      <c r="B20" s="27"/>
      <c r="C20" s="27"/>
      <c r="D20" s="27"/>
      <c r="E20" s="27"/>
      <c r="F20" s="27"/>
      <c r="G20" s="30"/>
      <c r="H20" s="27"/>
      <c r="I20" s="27"/>
      <c r="J20" s="27"/>
      <c r="K20" s="27"/>
      <c r="L20" s="27"/>
      <c r="M20" s="27"/>
      <c r="N20" s="31"/>
      <c r="O20" s="29"/>
    </row>
    <row r="21" spans="1:15" x14ac:dyDescent="0.3">
      <c r="A21" s="27"/>
      <c r="B21" s="27"/>
      <c r="C21" s="27"/>
      <c r="D21" s="27"/>
      <c r="E21" s="27"/>
      <c r="F21" s="27"/>
      <c r="G21" s="30"/>
      <c r="H21" s="27"/>
      <c r="I21" s="27"/>
      <c r="J21" s="27"/>
      <c r="K21" s="27"/>
      <c r="L21" s="27"/>
      <c r="M21" s="32"/>
      <c r="N21" s="27"/>
      <c r="O21" s="27"/>
    </row>
    <row r="22" spans="1:15" x14ac:dyDescent="0.3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32"/>
      <c r="N22" s="33"/>
      <c r="O22" s="33"/>
    </row>
    <row r="25" spans="1:15" x14ac:dyDescent="0.3">
      <c r="A25" s="28" t="s">
        <v>40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5" x14ac:dyDescent="0.3">
      <c r="A26" s="28" t="s">
        <v>42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14.25" x14ac:dyDescent="0.3">
      <c r="A27" s="34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9" spans="1:15" ht="81" x14ac:dyDescent="0.3">
      <c r="A29" s="113" t="s">
        <v>136</v>
      </c>
      <c r="B29" s="35" t="s">
        <v>43</v>
      </c>
      <c r="C29" s="36" t="s">
        <v>14</v>
      </c>
      <c r="D29" s="35" t="s">
        <v>15</v>
      </c>
      <c r="E29" s="35" t="s">
        <v>101</v>
      </c>
      <c r="F29" s="74"/>
      <c r="G29" s="27"/>
      <c r="H29" s="27"/>
      <c r="I29" s="27"/>
      <c r="J29" s="27"/>
      <c r="K29" s="27"/>
      <c r="L29" s="27"/>
      <c r="M29" s="27"/>
      <c r="N29" s="27"/>
      <c r="O29" s="27"/>
    </row>
    <row r="30" spans="1:15" x14ac:dyDescent="0.3">
      <c r="A30" s="37" t="s">
        <v>171</v>
      </c>
      <c r="B30" s="38">
        <v>98338</v>
      </c>
      <c r="C30" s="38">
        <v>172388</v>
      </c>
      <c r="D30" s="38">
        <v>106354</v>
      </c>
      <c r="E30" s="38">
        <v>153306</v>
      </c>
      <c r="F30" s="74"/>
      <c r="G30" s="74"/>
      <c r="H30" s="27"/>
      <c r="I30" s="27"/>
      <c r="J30" s="27"/>
      <c r="K30" s="27"/>
      <c r="L30" s="27"/>
      <c r="M30" s="27"/>
      <c r="N30" s="27"/>
      <c r="O30" s="27"/>
    </row>
    <row r="31" spans="1:15" x14ac:dyDescent="0.3">
      <c r="A31" s="78" t="s">
        <v>44</v>
      </c>
      <c r="B31" s="79">
        <v>99175</v>
      </c>
      <c r="C31" s="79">
        <v>172629</v>
      </c>
      <c r="D31" s="79">
        <v>106386</v>
      </c>
      <c r="E31" s="79">
        <v>154413</v>
      </c>
      <c r="F31" s="74"/>
      <c r="G31" s="74"/>
      <c r="H31" s="74"/>
      <c r="I31" s="74"/>
      <c r="J31" s="74"/>
      <c r="K31" s="74"/>
      <c r="L31" s="74"/>
      <c r="M31" s="74"/>
      <c r="N31" s="74"/>
      <c r="O31" s="74"/>
    </row>
    <row r="32" spans="1:15" x14ac:dyDescent="0.3">
      <c r="A32" s="37" t="s">
        <v>45</v>
      </c>
      <c r="B32" s="38">
        <v>100404</v>
      </c>
      <c r="C32" s="38">
        <v>173560</v>
      </c>
      <c r="D32" s="38">
        <v>106901</v>
      </c>
      <c r="E32" s="38">
        <v>155040</v>
      </c>
      <c r="F32" s="74"/>
      <c r="G32" s="74"/>
      <c r="H32" s="27"/>
      <c r="I32" s="27"/>
      <c r="J32" s="27"/>
      <c r="K32" s="27"/>
      <c r="L32" s="27"/>
      <c r="M32" s="27"/>
      <c r="N32" s="27"/>
      <c r="O32" s="27"/>
    </row>
    <row r="33" spans="1:15" x14ac:dyDescent="0.3">
      <c r="A33" s="37" t="s">
        <v>46</v>
      </c>
      <c r="B33" s="38">
        <v>102158</v>
      </c>
      <c r="C33" s="38">
        <v>173506</v>
      </c>
      <c r="D33" s="38">
        <v>108777</v>
      </c>
      <c r="E33" s="38">
        <v>154484</v>
      </c>
      <c r="F33" s="74"/>
      <c r="G33" s="74"/>
      <c r="H33" s="27"/>
      <c r="I33" s="27"/>
      <c r="J33" s="27"/>
      <c r="K33" s="27"/>
      <c r="L33" s="27"/>
      <c r="M33" s="27"/>
      <c r="N33" s="27"/>
      <c r="O33" s="27"/>
    </row>
    <row r="34" spans="1:15" x14ac:dyDescent="0.3">
      <c r="A34" s="37" t="s">
        <v>47</v>
      </c>
      <c r="B34" s="38">
        <v>104301</v>
      </c>
      <c r="C34" s="38">
        <v>173854</v>
      </c>
      <c r="D34" s="38">
        <v>110000</v>
      </c>
      <c r="E34" s="38">
        <v>155707</v>
      </c>
      <c r="F34" s="74"/>
      <c r="G34" s="74"/>
    </row>
    <row r="35" spans="1:15" x14ac:dyDescent="0.3">
      <c r="A35" s="37" t="s">
        <v>48</v>
      </c>
      <c r="B35" s="38">
        <v>105881</v>
      </c>
      <c r="C35" s="38">
        <v>176434</v>
      </c>
      <c r="D35" s="38">
        <v>111415</v>
      </c>
      <c r="E35" s="38">
        <v>157225</v>
      </c>
      <c r="F35" s="74"/>
      <c r="G35" s="74"/>
    </row>
    <row r="36" spans="1:15" x14ac:dyDescent="0.3">
      <c r="A36" s="37" t="s">
        <v>49</v>
      </c>
      <c r="B36" s="38">
        <v>104790</v>
      </c>
      <c r="C36" s="38">
        <v>179413</v>
      </c>
      <c r="D36" s="38">
        <v>111006</v>
      </c>
      <c r="E36" s="38">
        <v>163382</v>
      </c>
      <c r="F36" s="74"/>
      <c r="G36" s="74"/>
    </row>
    <row r="37" spans="1:15" x14ac:dyDescent="0.3">
      <c r="A37" s="37" t="s">
        <v>50</v>
      </c>
      <c r="B37" s="38">
        <v>108600</v>
      </c>
      <c r="C37" s="38">
        <v>181806</v>
      </c>
      <c r="D37" s="38">
        <v>111008</v>
      </c>
      <c r="E37" s="38">
        <v>169759</v>
      </c>
      <c r="F37" s="74"/>
      <c r="G37" s="74"/>
    </row>
    <row r="38" spans="1:15" x14ac:dyDescent="0.3">
      <c r="A38" s="37" t="s">
        <v>51</v>
      </c>
      <c r="B38" s="38">
        <v>108806</v>
      </c>
      <c r="C38" s="38">
        <v>185610</v>
      </c>
      <c r="D38" s="38">
        <v>111173</v>
      </c>
      <c r="E38" s="38">
        <v>175306</v>
      </c>
      <c r="F38" s="74"/>
      <c r="G38" s="74"/>
    </row>
    <row r="39" spans="1:15" x14ac:dyDescent="0.3">
      <c r="A39" s="37" t="s">
        <v>52</v>
      </c>
      <c r="B39" s="38">
        <v>110639</v>
      </c>
      <c r="C39" s="38">
        <v>187671</v>
      </c>
      <c r="D39" s="38">
        <v>112306</v>
      </c>
      <c r="E39" s="38">
        <v>176567</v>
      </c>
      <c r="F39" s="74"/>
      <c r="G39" s="74"/>
    </row>
    <row r="40" spans="1:15" x14ac:dyDescent="0.3">
      <c r="A40" s="37" t="s">
        <v>53</v>
      </c>
      <c r="B40" s="38">
        <v>111758</v>
      </c>
      <c r="C40" s="38">
        <v>187828</v>
      </c>
      <c r="D40" s="38">
        <v>115345</v>
      </c>
      <c r="E40" s="38">
        <v>175861</v>
      </c>
      <c r="F40" s="74"/>
      <c r="G40" s="74"/>
    </row>
    <row r="41" spans="1:15" x14ac:dyDescent="0.3">
      <c r="A41" s="37" t="s">
        <v>54</v>
      </c>
      <c r="B41" s="38">
        <v>113796</v>
      </c>
      <c r="C41" s="38">
        <v>189007</v>
      </c>
      <c r="D41" s="38">
        <v>117229</v>
      </c>
      <c r="E41" s="38">
        <v>175883</v>
      </c>
      <c r="F41" s="74"/>
      <c r="G41" s="74"/>
    </row>
    <row r="42" spans="1:15" x14ac:dyDescent="0.3">
      <c r="A42" s="37" t="s">
        <v>55</v>
      </c>
      <c r="B42" s="38">
        <v>115009</v>
      </c>
      <c r="C42" s="38">
        <v>189769</v>
      </c>
      <c r="D42" s="38">
        <v>118568</v>
      </c>
      <c r="E42" s="38">
        <v>176391</v>
      </c>
      <c r="F42" s="74"/>
      <c r="G42" s="74"/>
    </row>
    <row r="43" spans="1:15" x14ac:dyDescent="0.3">
      <c r="A43" s="37" t="s">
        <v>56</v>
      </c>
      <c r="B43" s="38">
        <v>115919</v>
      </c>
      <c r="C43" s="38">
        <v>189898</v>
      </c>
      <c r="D43" s="38">
        <v>119731</v>
      </c>
      <c r="E43" s="38">
        <v>178565</v>
      </c>
      <c r="F43" s="74"/>
      <c r="G43" s="74"/>
    </row>
    <row r="44" spans="1:15" x14ac:dyDescent="0.3">
      <c r="A44" s="37" t="s">
        <v>57</v>
      </c>
      <c r="B44" s="38">
        <v>116243</v>
      </c>
      <c r="C44" s="38">
        <v>190849</v>
      </c>
      <c r="D44" s="38">
        <v>119227</v>
      </c>
      <c r="E44" s="38">
        <v>180793</v>
      </c>
      <c r="F44" s="74"/>
      <c r="G44" s="74"/>
    </row>
    <row r="45" spans="1:15" x14ac:dyDescent="0.3">
      <c r="A45" s="37" t="s">
        <v>58</v>
      </c>
      <c r="B45" s="38">
        <v>114915</v>
      </c>
      <c r="C45" s="38">
        <v>191642</v>
      </c>
      <c r="D45" s="38">
        <v>118248</v>
      </c>
      <c r="E45" s="38">
        <v>182803</v>
      </c>
      <c r="F45" s="74"/>
      <c r="G45" s="74"/>
    </row>
    <row r="46" spans="1:15" x14ac:dyDescent="0.3">
      <c r="A46" s="37" t="s">
        <v>59</v>
      </c>
      <c r="B46" s="38">
        <v>113226</v>
      </c>
      <c r="C46" s="38">
        <v>191547</v>
      </c>
      <c r="D46" s="38">
        <v>117453</v>
      </c>
      <c r="E46" s="38">
        <v>185205</v>
      </c>
      <c r="F46" s="74"/>
      <c r="G46" s="74"/>
    </row>
    <row r="47" spans="1:15" x14ac:dyDescent="0.3">
      <c r="A47" s="37" t="s">
        <v>60</v>
      </c>
      <c r="B47" s="38">
        <v>111087</v>
      </c>
      <c r="C47" s="38">
        <v>191459</v>
      </c>
      <c r="D47" s="38">
        <v>117277</v>
      </c>
      <c r="E47" s="38">
        <v>186283</v>
      </c>
      <c r="F47" s="74"/>
      <c r="G47" s="74"/>
    </row>
    <row r="48" spans="1:15" x14ac:dyDescent="0.3">
      <c r="A48" s="37" t="s">
        <v>61</v>
      </c>
      <c r="B48" s="38">
        <v>108529</v>
      </c>
      <c r="C48" s="38">
        <v>190511</v>
      </c>
      <c r="D48" s="38">
        <v>117150</v>
      </c>
      <c r="E48" s="38">
        <v>188270</v>
      </c>
      <c r="F48" s="74"/>
      <c r="G48" s="74"/>
    </row>
    <row r="49" spans="1:7" x14ac:dyDescent="0.3">
      <c r="A49" s="37" t="s">
        <v>62</v>
      </c>
      <c r="B49" s="38">
        <v>105302</v>
      </c>
      <c r="C49" s="38">
        <v>188722</v>
      </c>
      <c r="D49" s="38">
        <v>117056</v>
      </c>
      <c r="E49" s="38">
        <v>189976</v>
      </c>
      <c r="F49" s="74"/>
      <c r="G49" s="74"/>
    </row>
    <row r="50" spans="1:7" x14ac:dyDescent="0.3">
      <c r="A50" s="37" t="s">
        <v>63</v>
      </c>
      <c r="B50" s="38">
        <v>102111</v>
      </c>
      <c r="C50" s="38">
        <v>186144</v>
      </c>
      <c r="D50" s="38">
        <v>117412</v>
      </c>
      <c r="E50" s="38">
        <v>190853</v>
      </c>
      <c r="F50" s="74"/>
      <c r="G50" s="74"/>
    </row>
    <row r="51" spans="1:7" x14ac:dyDescent="0.3">
      <c r="A51" s="78" t="s">
        <v>100</v>
      </c>
      <c r="B51" s="79">
        <v>98799</v>
      </c>
      <c r="C51" s="79">
        <v>182651</v>
      </c>
      <c r="D51" s="79">
        <v>118210</v>
      </c>
      <c r="E51" s="79">
        <f>16307+175187</f>
        <v>191494</v>
      </c>
      <c r="F51" s="74"/>
      <c r="G51" s="74"/>
    </row>
    <row r="52" spans="1:7" x14ac:dyDescent="0.3">
      <c r="A52" s="78" t="s">
        <v>120</v>
      </c>
      <c r="B52" s="79">
        <v>92675</v>
      </c>
      <c r="C52" s="79">
        <v>177368</v>
      </c>
      <c r="D52" s="79">
        <v>117252</v>
      </c>
      <c r="E52" s="79">
        <v>194245</v>
      </c>
      <c r="F52" s="74"/>
      <c r="G52" s="74"/>
    </row>
    <row r="53" spans="1:7" x14ac:dyDescent="0.3">
      <c r="A53" s="78" t="s">
        <v>169</v>
      </c>
      <c r="B53" s="79">
        <v>91327</v>
      </c>
      <c r="C53" s="79">
        <v>173208</v>
      </c>
      <c r="D53" s="79">
        <v>116101</v>
      </c>
      <c r="E53" s="79">
        <v>194649</v>
      </c>
      <c r="F53" s="74"/>
      <c r="G53" s="74"/>
    </row>
    <row r="54" spans="1:7" x14ac:dyDescent="0.3">
      <c r="A54" s="78" t="s">
        <v>170</v>
      </c>
      <c r="B54" s="79">
        <v>89061</v>
      </c>
      <c r="C54" s="79">
        <v>170277</v>
      </c>
      <c r="D54" s="79">
        <v>114924</v>
      </c>
      <c r="E54" s="79">
        <v>194530</v>
      </c>
      <c r="F54" s="74"/>
      <c r="G54" s="7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39"/>
  <sheetViews>
    <sheetView showGridLines="0" workbookViewId="0"/>
  </sheetViews>
  <sheetFormatPr defaultRowHeight="13.5" x14ac:dyDescent="0.3"/>
  <cols>
    <col min="5" max="5" width="15.33203125" customWidth="1"/>
  </cols>
  <sheetData>
    <row r="1" spans="1:7" s="91" customFormat="1" ht="22.9" customHeight="1" x14ac:dyDescent="0.3">
      <c r="A1" s="106" t="s">
        <v>131</v>
      </c>
      <c r="B1" s="108"/>
      <c r="C1" s="109"/>
      <c r="D1" s="109"/>
      <c r="E1" s="109"/>
      <c r="F1" s="109"/>
      <c r="G1" s="109"/>
    </row>
    <row r="5" spans="1:7" ht="40.5" x14ac:dyDescent="0.3">
      <c r="A5" s="74"/>
      <c r="B5" s="100" t="s">
        <v>136</v>
      </c>
      <c r="C5" s="35" t="s">
        <v>43</v>
      </c>
      <c r="D5" s="36" t="s">
        <v>14</v>
      </c>
      <c r="E5" s="35" t="s">
        <v>15</v>
      </c>
      <c r="F5" s="100" t="s">
        <v>94</v>
      </c>
      <c r="G5" s="30"/>
    </row>
    <row r="6" spans="1:7" x14ac:dyDescent="0.3">
      <c r="A6" s="74"/>
      <c r="B6" s="99" t="s">
        <v>126</v>
      </c>
      <c r="C6" s="101">
        <v>1.2017011878984463</v>
      </c>
      <c r="D6" s="102">
        <v>2.8457382384227325</v>
      </c>
      <c r="E6" s="102">
        <v>3.7467322581453426</v>
      </c>
      <c r="F6" s="102">
        <v>2.1389986147322322</v>
      </c>
      <c r="G6" s="30"/>
    </row>
    <row r="7" spans="1:7" x14ac:dyDescent="0.3">
      <c r="A7" s="74"/>
      <c r="B7" s="99" t="s">
        <v>127</v>
      </c>
      <c r="C7" s="101">
        <v>1.1217879786309715</v>
      </c>
      <c r="D7" s="102">
        <v>2.7063280394447964</v>
      </c>
      <c r="E7" s="102">
        <v>3.8003136873359225</v>
      </c>
      <c r="F7" s="102">
        <v>2.2102654952000189</v>
      </c>
      <c r="G7" s="30"/>
    </row>
    <row r="8" spans="1:7" x14ac:dyDescent="0.3">
      <c r="A8" s="74"/>
      <c r="B8" s="99" t="s">
        <v>128</v>
      </c>
      <c r="C8" s="101">
        <v>1.1069051037723534</v>
      </c>
      <c r="D8" s="102">
        <v>2.6152930985900791</v>
      </c>
      <c r="E8" s="102">
        <v>3.7556660577768755</v>
      </c>
      <c r="F8" s="102">
        <v>2.3114887976234155</v>
      </c>
      <c r="G8" s="30"/>
    </row>
    <row r="9" spans="1:7" x14ac:dyDescent="0.3">
      <c r="A9" s="74"/>
      <c r="B9" s="99" t="s">
        <v>129</v>
      </c>
      <c r="C9" s="101">
        <v>1.1649267836009396</v>
      </c>
      <c r="D9" s="102">
        <v>2.6160681190517212</v>
      </c>
      <c r="E9" s="102">
        <v>3.734259661311333</v>
      </c>
      <c r="F9" s="102">
        <v>2.4811797703669582</v>
      </c>
      <c r="G9" s="30"/>
    </row>
    <row r="10" spans="1:7" x14ac:dyDescent="0.3">
      <c r="A10" s="74"/>
      <c r="B10" s="99" t="s">
        <v>130</v>
      </c>
      <c r="C10" s="101">
        <v>1.3259877393394368</v>
      </c>
      <c r="D10" s="102">
        <v>2.6386850448398875</v>
      </c>
      <c r="E10" s="102">
        <v>3.6400999343434779</v>
      </c>
      <c r="F10" s="102">
        <v>2.5018690126397414</v>
      </c>
      <c r="G10" s="30"/>
    </row>
    <row r="11" spans="1:7" x14ac:dyDescent="0.3">
      <c r="A11" s="74"/>
      <c r="B11" s="99" t="s">
        <v>7</v>
      </c>
      <c r="C11" s="101">
        <v>1.6244955125960598</v>
      </c>
      <c r="D11" s="102">
        <v>2.7289762795849057</v>
      </c>
      <c r="E11" s="102">
        <v>3.6022193768672639</v>
      </c>
      <c r="F11" s="102">
        <v>2.6097094515819643</v>
      </c>
      <c r="G11" s="30"/>
    </row>
    <row r="12" spans="1:7" x14ac:dyDescent="0.3">
      <c r="A12" s="74"/>
      <c r="B12" s="99" t="s">
        <v>8</v>
      </c>
      <c r="C12" s="101">
        <v>1.8261761410039694</v>
      </c>
      <c r="D12" s="102">
        <v>2.8634711374402562</v>
      </c>
      <c r="E12" s="102">
        <v>3.6717468562055764</v>
      </c>
      <c r="F12" s="102">
        <v>2.876305133477282</v>
      </c>
      <c r="G12" s="30"/>
    </row>
    <row r="13" spans="1:7" x14ac:dyDescent="0.3">
      <c r="A13" s="74"/>
      <c r="B13" s="99" t="s">
        <v>9</v>
      </c>
      <c r="C13" s="101">
        <v>2.1368902468881905</v>
      </c>
      <c r="D13" s="102">
        <v>3.1663658243080621</v>
      </c>
      <c r="E13" s="102">
        <v>3.8335093516846657</v>
      </c>
      <c r="F13" s="102">
        <v>2.9373997705780632</v>
      </c>
      <c r="G13" s="30"/>
    </row>
    <row r="14" spans="1:7" x14ac:dyDescent="0.3">
      <c r="A14" s="74"/>
      <c r="B14" s="99" t="s">
        <v>25</v>
      </c>
      <c r="C14" s="101">
        <v>2.3228980050405368</v>
      </c>
      <c r="D14" s="102">
        <v>3.5581518852894316</v>
      </c>
      <c r="E14" s="102">
        <v>3.9886642416039253</v>
      </c>
      <c r="F14" s="102">
        <v>2.8974752692836798</v>
      </c>
      <c r="G14" s="30"/>
    </row>
    <row r="15" spans="1:7" x14ac:dyDescent="0.3">
      <c r="A15" s="74"/>
      <c r="B15" s="99" t="s">
        <v>119</v>
      </c>
      <c r="C15" s="101">
        <v>2.1980037766387914</v>
      </c>
      <c r="D15" s="102">
        <v>3.7695638446619459</v>
      </c>
      <c r="E15" s="102">
        <v>4.0212533688124728</v>
      </c>
      <c r="F15" s="102">
        <v>3.0270820629583839</v>
      </c>
      <c r="G15" s="30"/>
    </row>
    <row r="16" spans="1:7" x14ac:dyDescent="0.3">
      <c r="A16" s="74"/>
      <c r="B16" s="99" t="s">
        <v>138</v>
      </c>
      <c r="C16" s="101">
        <v>2.3607476430847396</v>
      </c>
      <c r="D16" s="102">
        <v>4.2093898665188672</v>
      </c>
      <c r="E16" s="102">
        <v>4.195484965676437</v>
      </c>
      <c r="F16" s="102">
        <v>3.0566422009159355</v>
      </c>
      <c r="G16" s="30"/>
    </row>
    <row r="17" spans="1:15" x14ac:dyDescent="0.3">
      <c r="A17" s="74"/>
      <c r="B17" s="99" t="s">
        <v>167</v>
      </c>
      <c r="C17" s="101">
        <v>2.6115293853241939</v>
      </c>
      <c r="D17" s="102">
        <v>4.5549310828825966</v>
      </c>
      <c r="E17" s="102">
        <v>4.5891197661062959</v>
      </c>
      <c r="F17" s="102">
        <v>3.2400794536446007</v>
      </c>
      <c r="G17" s="30"/>
    </row>
    <row r="18" spans="1:15" x14ac:dyDescent="0.3">
      <c r="A18" s="74"/>
      <c r="B18" s="74"/>
      <c r="C18" s="74"/>
      <c r="D18" s="74"/>
      <c r="E18" s="74"/>
      <c r="F18" s="74"/>
      <c r="G18" s="30"/>
      <c r="H18" s="74"/>
      <c r="I18" s="74"/>
      <c r="J18" s="74"/>
      <c r="K18" s="74"/>
      <c r="L18" s="74"/>
      <c r="M18" s="74"/>
      <c r="N18" s="74"/>
      <c r="O18" s="74"/>
    </row>
    <row r="19" spans="1:15" x14ac:dyDescent="0.3">
      <c r="A19" s="74"/>
      <c r="B19" s="74"/>
      <c r="C19" s="74"/>
      <c r="D19" s="74"/>
      <c r="E19" s="74"/>
      <c r="F19" s="74"/>
      <c r="G19" s="30"/>
      <c r="H19" s="74"/>
      <c r="I19" s="74"/>
      <c r="J19" s="74"/>
      <c r="K19" s="74"/>
      <c r="L19" s="74"/>
      <c r="M19" s="74"/>
      <c r="N19" s="74"/>
      <c r="O19" s="74"/>
    </row>
    <row r="20" spans="1:15" x14ac:dyDescent="0.3">
      <c r="A20" s="74"/>
      <c r="B20" s="74"/>
      <c r="C20" s="74"/>
      <c r="D20" s="74"/>
      <c r="E20" s="74"/>
      <c r="F20" s="74"/>
      <c r="G20" s="30"/>
      <c r="H20" s="74"/>
      <c r="I20" s="74"/>
      <c r="J20" s="74"/>
      <c r="K20" s="74"/>
      <c r="L20" s="74"/>
      <c r="M20" s="74"/>
      <c r="N20" s="74"/>
      <c r="O20" s="74"/>
    </row>
    <row r="21" spans="1:15" x14ac:dyDescent="0.3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32"/>
      <c r="N21" s="33"/>
      <c r="O21" s="33"/>
    </row>
    <row r="22" spans="1:15" x14ac:dyDescent="0.3">
      <c r="A22" s="75" t="s">
        <v>40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spans="1:15" x14ac:dyDescent="0.3">
      <c r="A23" s="75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1:15" ht="14.25" x14ac:dyDescent="0.3">
      <c r="A24" s="3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</row>
    <row r="26" spans="1:15" x14ac:dyDescent="0.3">
      <c r="F26" s="98"/>
      <c r="M26" s="74"/>
      <c r="N26" s="74"/>
      <c r="O26" s="74"/>
    </row>
    <row r="27" spans="1:15" x14ac:dyDescent="0.3">
      <c r="F27" s="98"/>
      <c r="M27" s="74"/>
      <c r="N27" s="74"/>
      <c r="O27" s="74"/>
    </row>
    <row r="28" spans="1:15" x14ac:dyDescent="0.3">
      <c r="F28" s="98"/>
      <c r="M28" s="74"/>
      <c r="N28" s="74"/>
      <c r="O28" s="74"/>
    </row>
    <row r="29" spans="1:15" x14ac:dyDescent="0.3">
      <c r="F29" s="98"/>
      <c r="M29" s="74"/>
      <c r="N29" s="74"/>
      <c r="O29" s="74"/>
    </row>
    <row r="30" spans="1:15" x14ac:dyDescent="0.3">
      <c r="F30" s="98"/>
    </row>
    <row r="31" spans="1:15" x14ac:dyDescent="0.3">
      <c r="F31" s="98"/>
    </row>
    <row r="32" spans="1:15" x14ac:dyDescent="0.3">
      <c r="F32" s="98"/>
    </row>
    <row r="33" spans="1:6" x14ac:dyDescent="0.3">
      <c r="F33" s="98"/>
    </row>
    <row r="34" spans="1:6" x14ac:dyDescent="0.3">
      <c r="F34" s="98"/>
    </row>
    <row r="35" spans="1:6" x14ac:dyDescent="0.3">
      <c r="F35" s="98"/>
    </row>
    <row r="36" spans="1:6" x14ac:dyDescent="0.3">
      <c r="F36" s="98"/>
    </row>
    <row r="37" spans="1:6" x14ac:dyDescent="0.3">
      <c r="F37" s="98"/>
    </row>
    <row r="38" spans="1:6" x14ac:dyDescent="0.3">
      <c r="A38" s="98"/>
      <c r="B38" s="98"/>
      <c r="C38" s="98"/>
      <c r="D38" s="98"/>
      <c r="E38" s="98"/>
      <c r="F38" s="98"/>
    </row>
    <row r="39" spans="1:6" x14ac:dyDescent="0.3">
      <c r="A39" s="98"/>
      <c r="B39" s="98"/>
      <c r="C39" s="98"/>
      <c r="D39" s="98"/>
      <c r="E39" s="98"/>
      <c r="F39" s="98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"/>
  <sheetViews>
    <sheetView showGridLines="0" workbookViewId="0">
      <selection activeCell="A2" sqref="A2:A3"/>
    </sheetView>
  </sheetViews>
  <sheetFormatPr defaultRowHeight="13.5" x14ac:dyDescent="0.3"/>
  <cols>
    <col min="1" max="1" width="14.33203125" customWidth="1"/>
    <col min="2" max="11" width="12" customWidth="1"/>
  </cols>
  <sheetData>
    <row r="1" spans="1:11" s="91" customFormat="1" ht="32.450000000000003" customHeight="1" x14ac:dyDescent="0.3">
      <c r="A1" s="137" t="s">
        <v>172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">
      <c r="A2" s="139"/>
      <c r="B2" s="138" t="s">
        <v>43</v>
      </c>
      <c r="C2" s="138"/>
      <c r="D2" s="138" t="s">
        <v>14</v>
      </c>
      <c r="E2" s="138"/>
      <c r="F2" s="138" t="s">
        <v>93</v>
      </c>
      <c r="G2" s="138"/>
      <c r="H2" s="138" t="s">
        <v>94</v>
      </c>
      <c r="I2" s="138"/>
      <c r="J2" s="138" t="s">
        <v>5</v>
      </c>
      <c r="K2" s="138"/>
    </row>
    <row r="3" spans="1:11" x14ac:dyDescent="0.3">
      <c r="A3" s="140"/>
      <c r="B3" s="63" t="s">
        <v>95</v>
      </c>
      <c r="C3" s="63" t="s">
        <v>96</v>
      </c>
      <c r="D3" s="63" t="s">
        <v>95</v>
      </c>
      <c r="E3" s="63" t="s">
        <v>20</v>
      </c>
      <c r="F3" s="63" t="s">
        <v>95</v>
      </c>
      <c r="G3" s="63" t="s">
        <v>20</v>
      </c>
      <c r="H3" s="63" t="s">
        <v>95</v>
      </c>
      <c r="I3" s="63" t="s">
        <v>20</v>
      </c>
      <c r="J3" s="63" t="s">
        <v>95</v>
      </c>
      <c r="K3" s="63" t="s">
        <v>20</v>
      </c>
    </row>
    <row r="4" spans="1:11" x14ac:dyDescent="0.3">
      <c r="A4" s="59" t="s">
        <v>31</v>
      </c>
      <c r="B4" s="115">
        <v>1525</v>
      </c>
      <c r="C4" s="116">
        <v>19.117462705277674</v>
      </c>
      <c r="D4" s="115">
        <v>869</v>
      </c>
      <c r="E4" s="116">
        <v>5.8660726339948699</v>
      </c>
      <c r="F4" s="115">
        <v>483</v>
      </c>
      <c r="G4" s="116">
        <v>4.7357584076870278</v>
      </c>
      <c r="H4" s="115">
        <v>301</v>
      </c>
      <c r="I4" s="116">
        <v>1.9053044689201164</v>
      </c>
      <c r="J4" s="115">
        <v>3178</v>
      </c>
      <c r="K4" s="116">
        <v>6.5138968598835776</v>
      </c>
    </row>
    <row r="5" spans="1:11" x14ac:dyDescent="0.3">
      <c r="A5" s="58" t="s">
        <v>32</v>
      </c>
      <c r="B5" s="115">
        <v>1178</v>
      </c>
      <c r="C5" s="116">
        <v>26.925714285714285</v>
      </c>
      <c r="D5" s="115">
        <v>261</v>
      </c>
      <c r="E5" s="116">
        <v>3.1227566403445799</v>
      </c>
      <c r="F5" s="115">
        <v>76</v>
      </c>
      <c r="G5" s="116">
        <v>1.4429466489462692</v>
      </c>
      <c r="H5" s="115">
        <v>145</v>
      </c>
      <c r="I5" s="116">
        <v>1.9333333333333333</v>
      </c>
      <c r="J5" s="115">
        <v>1660</v>
      </c>
      <c r="K5" s="116">
        <v>6.5098039215686274</v>
      </c>
    </row>
    <row r="6" spans="1:11" x14ac:dyDescent="0.3">
      <c r="A6" s="58" t="s">
        <v>33</v>
      </c>
      <c r="B6" s="115">
        <v>645</v>
      </c>
      <c r="C6" s="116">
        <v>21.280105575717585</v>
      </c>
      <c r="D6" s="115">
        <v>107</v>
      </c>
      <c r="E6" s="116">
        <v>1.8683429369652522</v>
      </c>
      <c r="F6" s="115">
        <v>49</v>
      </c>
      <c r="G6" s="116">
        <v>1.2289942312515676</v>
      </c>
      <c r="H6" s="115">
        <v>52</v>
      </c>
      <c r="I6" s="116">
        <v>0.81275398562050649</v>
      </c>
      <c r="J6" s="115">
        <v>853</v>
      </c>
      <c r="K6" s="116">
        <v>4.4559368959933137</v>
      </c>
    </row>
    <row r="7" spans="1:11" x14ac:dyDescent="0.3">
      <c r="A7" s="58" t="s">
        <v>34</v>
      </c>
      <c r="B7" s="115">
        <v>4270</v>
      </c>
      <c r="C7" s="116">
        <v>30.526165284529601</v>
      </c>
      <c r="D7" s="115">
        <v>367</v>
      </c>
      <c r="E7" s="116">
        <v>1.434490306441526</v>
      </c>
      <c r="F7" s="115">
        <v>273</v>
      </c>
      <c r="G7" s="116">
        <v>1.6285867684781958</v>
      </c>
      <c r="H7" s="114">
        <v>0</v>
      </c>
      <c r="I7" s="114">
        <v>0</v>
      </c>
      <c r="J7" s="115">
        <v>4910</v>
      </c>
      <c r="K7" s="116">
        <v>6.0342390836805171</v>
      </c>
    </row>
    <row r="8" spans="1:11" x14ac:dyDescent="0.3">
      <c r="A8" s="58" t="s">
        <v>35</v>
      </c>
      <c r="B8" s="115">
        <v>2777</v>
      </c>
      <c r="C8" s="116">
        <v>34.974811083123427</v>
      </c>
      <c r="D8" s="115">
        <v>1254</v>
      </c>
      <c r="E8" s="116">
        <v>8.1944716722211339</v>
      </c>
      <c r="F8" s="115">
        <v>980</v>
      </c>
      <c r="G8" s="116">
        <v>9.5034910783553137</v>
      </c>
      <c r="H8" s="115">
        <v>919</v>
      </c>
      <c r="I8" s="116">
        <v>6.0022206256939459</v>
      </c>
      <c r="J8" s="115">
        <v>5930</v>
      </c>
      <c r="K8" s="116">
        <v>12.135226947161627</v>
      </c>
    </row>
    <row r="9" spans="1:11" x14ac:dyDescent="0.3">
      <c r="A9" s="58" t="s">
        <v>36</v>
      </c>
      <c r="B9" s="115">
        <v>18860</v>
      </c>
      <c r="C9" s="116">
        <v>41.410504127876344</v>
      </c>
      <c r="D9" s="115">
        <v>7735</v>
      </c>
      <c r="E9" s="116">
        <v>8.7201109319865182</v>
      </c>
      <c r="F9" s="115">
        <v>5062</v>
      </c>
      <c r="G9" s="116">
        <v>8.3905188131940989</v>
      </c>
      <c r="H9" s="115">
        <v>4711</v>
      </c>
      <c r="I9" s="116">
        <v>4.9495172355827313</v>
      </c>
      <c r="J9" s="115">
        <v>36297</v>
      </c>
      <c r="K9" s="116">
        <v>12.529730364151654</v>
      </c>
    </row>
    <row r="10" spans="1:11" x14ac:dyDescent="0.3">
      <c r="A10" s="58" t="s">
        <v>90</v>
      </c>
      <c r="B10" s="115">
        <v>928</v>
      </c>
      <c r="C10" s="116">
        <v>32.919474991131608</v>
      </c>
      <c r="D10" s="115">
        <v>194</v>
      </c>
      <c r="E10" s="116">
        <v>3.5170413343002171</v>
      </c>
      <c r="F10" s="115">
        <v>53</v>
      </c>
      <c r="G10" s="116">
        <v>1.3787721123829344</v>
      </c>
      <c r="H10" s="115">
        <v>158</v>
      </c>
      <c r="I10" s="116">
        <v>2.2153673583847446</v>
      </c>
      <c r="J10" s="115">
        <v>1333</v>
      </c>
      <c r="K10" s="116">
        <v>6.9028015120915542</v>
      </c>
    </row>
    <row r="11" spans="1:11" x14ac:dyDescent="0.3">
      <c r="A11" s="58" t="s">
        <v>38</v>
      </c>
      <c r="B11" s="115">
        <v>625</v>
      </c>
      <c r="C11" s="116">
        <v>18.452908178328904</v>
      </c>
      <c r="D11" s="115">
        <v>190</v>
      </c>
      <c r="E11" s="116">
        <v>3.0293367346938775</v>
      </c>
      <c r="F11" s="114">
        <v>0</v>
      </c>
      <c r="G11" s="114">
        <v>0</v>
      </c>
      <c r="H11" s="114">
        <v>0</v>
      </c>
      <c r="I11" s="114">
        <v>0</v>
      </c>
      <c r="J11" s="115">
        <v>815</v>
      </c>
      <c r="K11" s="116">
        <v>3.9275215652257724</v>
      </c>
    </row>
    <row r="12" spans="1:11" x14ac:dyDescent="0.3">
      <c r="A12" s="58" t="s">
        <v>39</v>
      </c>
      <c r="B12" s="115">
        <v>30808</v>
      </c>
      <c r="C12" s="116">
        <v>34.592021198953525</v>
      </c>
      <c r="D12" s="115">
        <v>10977</v>
      </c>
      <c r="E12" s="116">
        <v>6.4465547314082343</v>
      </c>
      <c r="F12" s="115">
        <v>6976</v>
      </c>
      <c r="G12" s="116">
        <v>6.0700984998781804</v>
      </c>
      <c r="H12" s="115">
        <v>6286</v>
      </c>
      <c r="I12" s="116">
        <v>3.50734276659376</v>
      </c>
      <c r="J12" s="115">
        <v>54976</v>
      </c>
      <c r="K12" s="116">
        <v>9.933955530659631</v>
      </c>
    </row>
    <row r="13" spans="1:11" ht="14.65" customHeight="1" x14ac:dyDescent="0.3">
      <c r="A13" s="75" t="s">
        <v>40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3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3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6"/>
  <sheetViews>
    <sheetView showGridLines="0" workbookViewId="0">
      <selection activeCell="C20" sqref="C20"/>
    </sheetView>
  </sheetViews>
  <sheetFormatPr defaultRowHeight="13.5" x14ac:dyDescent="0.3"/>
  <cols>
    <col min="2" max="4" width="15.1640625" customWidth="1"/>
  </cols>
  <sheetData>
    <row r="1" spans="1:11" ht="25.5" customHeight="1" x14ac:dyDescent="0.3">
      <c r="A1" s="106" t="s">
        <v>141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4"/>
    </row>
    <row r="3" spans="1:11" x14ac:dyDescent="0.3">
      <c r="B3" s="69" t="s">
        <v>136</v>
      </c>
      <c r="C3" s="69" t="s">
        <v>98</v>
      </c>
      <c r="D3" s="69" t="s">
        <v>139</v>
      </c>
    </row>
    <row r="4" spans="1:11" ht="11.25" customHeight="1" x14ac:dyDescent="0.3">
      <c r="B4" s="70">
        <v>2006</v>
      </c>
      <c r="C4" s="71">
        <v>68057</v>
      </c>
      <c r="D4" s="73">
        <v>11.95074796436743</v>
      </c>
    </row>
    <row r="5" spans="1:11" ht="11.25" customHeight="1" x14ac:dyDescent="0.3">
      <c r="B5" s="70">
        <v>2007</v>
      </c>
      <c r="C5" s="71">
        <v>68805</v>
      </c>
      <c r="D5" s="73">
        <v>11.97310423674397</v>
      </c>
    </row>
    <row r="6" spans="1:11" ht="11.25" customHeight="1" x14ac:dyDescent="0.3">
      <c r="B6" s="70">
        <v>2008</v>
      </c>
      <c r="C6" s="71">
        <v>68524</v>
      </c>
      <c r="D6" s="73">
        <v>11.85489158735898</v>
      </c>
    </row>
    <row r="7" spans="1:11" ht="11.25" customHeight="1" x14ac:dyDescent="0.3">
      <c r="B7" s="70">
        <v>2009</v>
      </c>
      <c r="C7" s="71">
        <v>68516</v>
      </c>
      <c r="D7" s="73">
        <v>11.748164456469928</v>
      </c>
    </row>
    <row r="8" spans="1:11" ht="11.25" customHeight="1" x14ac:dyDescent="0.3">
      <c r="B8" s="70">
        <v>2010</v>
      </c>
      <c r="C8" s="65">
        <v>68427</v>
      </c>
      <c r="D8" s="73">
        <v>11.655918154594605</v>
      </c>
    </row>
    <row r="9" spans="1:11" ht="11.25" customHeight="1" x14ac:dyDescent="0.3">
      <c r="B9" s="70">
        <v>2011</v>
      </c>
      <c r="C9" s="65">
        <v>68097</v>
      </c>
      <c r="D9" s="73">
        <v>11.525084664869285</v>
      </c>
    </row>
    <row r="10" spans="1:11" ht="11.25" customHeight="1" x14ac:dyDescent="0.3">
      <c r="B10" s="70">
        <v>2012</v>
      </c>
      <c r="C10" s="65">
        <v>67173</v>
      </c>
      <c r="D10" s="73">
        <v>11.319962993109236</v>
      </c>
    </row>
    <row r="11" spans="1:11" ht="11.25" customHeight="1" x14ac:dyDescent="0.3">
      <c r="B11" s="70">
        <v>2013</v>
      </c>
      <c r="C11" s="65">
        <v>66182</v>
      </c>
      <c r="D11" s="73">
        <v>11.145747549205355</v>
      </c>
    </row>
    <row r="12" spans="1:11" ht="11.25" customHeight="1" x14ac:dyDescent="0.3">
      <c r="B12" s="70">
        <v>2014</v>
      </c>
      <c r="C12" s="65">
        <v>64125</v>
      </c>
      <c r="D12" s="73">
        <v>10.783469760092183</v>
      </c>
    </row>
    <row r="13" spans="1:11" ht="11.25" customHeight="1" x14ac:dyDescent="0.3">
      <c r="B13" s="70">
        <v>2015</v>
      </c>
      <c r="C13" s="65">
        <v>62402</v>
      </c>
      <c r="D13" s="73">
        <v>10.534223311624075</v>
      </c>
    </row>
    <row r="14" spans="1:11" ht="11.25" customHeight="1" x14ac:dyDescent="0.3">
      <c r="B14" s="70">
        <v>2016</v>
      </c>
      <c r="C14" s="65">
        <v>61434</v>
      </c>
      <c r="D14" s="73">
        <v>10.407144768984223</v>
      </c>
    </row>
    <row r="15" spans="1:11" ht="11.25" customHeight="1" x14ac:dyDescent="0.3">
      <c r="B15" s="70">
        <v>2017</v>
      </c>
      <c r="C15" s="65">
        <v>60117</v>
      </c>
      <c r="D15" s="73">
        <v>10.264496422101526</v>
      </c>
    </row>
    <row r="16" spans="1:11" ht="11.25" customHeight="1" x14ac:dyDescent="0.3">
      <c r="B16" s="70">
        <v>2018</v>
      </c>
      <c r="C16" s="71">
        <v>59148</v>
      </c>
      <c r="D16" s="73">
        <v>10.182306460775706</v>
      </c>
    </row>
    <row r="17" spans="1:11" ht="11.25" customHeight="1" x14ac:dyDescent="0.3">
      <c r="B17" s="70">
        <v>2019</v>
      </c>
      <c r="C17" s="71">
        <v>57922</v>
      </c>
      <c r="D17" s="73">
        <v>10.076072415790636</v>
      </c>
    </row>
    <row r="18" spans="1:11" ht="11.25" customHeight="1" x14ac:dyDescent="0.3">
      <c r="B18" s="70">
        <v>2020</v>
      </c>
      <c r="C18" s="71">
        <v>54797</v>
      </c>
      <c r="D18" s="73">
        <v>9.6806277912827188</v>
      </c>
    </row>
    <row r="19" spans="1:11" ht="11.25" customHeight="1" x14ac:dyDescent="0.3">
      <c r="B19" s="70">
        <v>2021</v>
      </c>
      <c r="C19" s="71">
        <v>55206</v>
      </c>
      <c r="D19" s="73">
        <v>9.8521798255711239</v>
      </c>
    </row>
    <row r="20" spans="1:11" ht="11.25" customHeight="1" x14ac:dyDescent="0.3">
      <c r="B20" s="70">
        <v>2022</v>
      </c>
      <c r="C20" s="65">
        <v>55047</v>
      </c>
      <c r="D20" s="73">
        <v>9.933955530659631</v>
      </c>
    </row>
    <row r="21" spans="1:11" x14ac:dyDescent="0.3">
      <c r="A21" s="64"/>
      <c r="B21" s="64"/>
      <c r="C21" s="64"/>
      <c r="D21" s="64"/>
      <c r="E21" s="67"/>
      <c r="F21" s="64"/>
      <c r="G21" s="64"/>
      <c r="H21" s="64"/>
      <c r="I21" s="64"/>
      <c r="J21" s="64"/>
      <c r="K21" s="64"/>
    </row>
    <row r="24" spans="1:11" x14ac:dyDescent="0.3">
      <c r="A24" s="75" t="s">
        <v>40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 x14ac:dyDescent="0.3">
      <c r="A25" s="67" t="s">
        <v>97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x14ac:dyDescent="0.3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</row>
    <row r="27" spans="1:11" x14ac:dyDescent="0.3">
      <c r="D27" s="68"/>
      <c r="E27" s="67"/>
      <c r="F27" s="64"/>
      <c r="G27" s="64"/>
      <c r="H27" s="68"/>
      <c r="I27" s="67"/>
      <c r="J27" s="66"/>
      <c r="K27" s="64"/>
    </row>
    <row r="28" spans="1:11" x14ac:dyDescent="0.3">
      <c r="D28" s="68"/>
      <c r="E28" s="67"/>
      <c r="F28" s="64"/>
      <c r="G28" s="64"/>
      <c r="H28" s="68"/>
      <c r="I28" s="67"/>
      <c r="J28" s="66"/>
      <c r="K28" s="64"/>
    </row>
    <row r="29" spans="1:11" x14ac:dyDescent="0.3">
      <c r="D29" s="68"/>
      <c r="E29" s="67"/>
      <c r="F29" s="64"/>
      <c r="G29" s="64"/>
      <c r="H29" s="68"/>
      <c r="I29" s="67"/>
      <c r="J29" s="66"/>
      <c r="K29" s="64"/>
    </row>
    <row r="30" spans="1:11" x14ac:dyDescent="0.3">
      <c r="D30" s="68"/>
      <c r="E30" s="67"/>
      <c r="F30" s="64"/>
      <c r="G30" s="68"/>
      <c r="H30" s="64"/>
      <c r="I30" s="66"/>
      <c r="J30" s="66"/>
      <c r="K30" s="64"/>
    </row>
    <row r="31" spans="1:11" x14ac:dyDescent="0.3">
      <c r="D31" s="68"/>
      <c r="E31" s="67"/>
      <c r="F31" s="64"/>
      <c r="G31" s="68"/>
      <c r="H31" s="64"/>
      <c r="I31" s="66"/>
      <c r="J31" s="66"/>
      <c r="K31" s="64"/>
    </row>
    <row r="32" spans="1:11" x14ac:dyDescent="0.3">
      <c r="D32" s="68"/>
      <c r="E32" s="67"/>
      <c r="F32" s="64"/>
      <c r="G32" s="68"/>
      <c r="H32" s="64"/>
      <c r="I32" s="66"/>
      <c r="J32" s="66"/>
      <c r="K32" s="64"/>
    </row>
    <row r="33" spans="1:11" x14ac:dyDescent="0.3">
      <c r="D33" s="68"/>
      <c r="E33" s="67"/>
      <c r="F33" s="64"/>
      <c r="G33" s="68"/>
      <c r="H33" s="64"/>
      <c r="I33" s="66"/>
      <c r="J33" s="66"/>
      <c r="K33" s="64"/>
    </row>
    <row r="34" spans="1:11" x14ac:dyDescent="0.3">
      <c r="D34" s="68"/>
      <c r="E34" s="67"/>
      <c r="F34" s="64"/>
      <c r="G34" s="68"/>
      <c r="H34" s="64"/>
      <c r="I34" s="66"/>
      <c r="J34" s="66"/>
      <c r="K34" s="64"/>
    </row>
    <row r="35" spans="1:11" x14ac:dyDescent="0.3">
      <c r="D35" s="64"/>
      <c r="E35" s="67"/>
      <c r="F35" s="64"/>
      <c r="G35" s="68"/>
      <c r="H35" s="64"/>
      <c r="I35" s="66"/>
      <c r="J35" s="66"/>
      <c r="K35" s="64"/>
    </row>
    <row r="36" spans="1:11" x14ac:dyDescent="0.3">
      <c r="D36" s="66"/>
      <c r="E36" s="67"/>
      <c r="F36" s="64"/>
      <c r="G36" s="68"/>
      <c r="H36" s="64"/>
      <c r="I36" s="66"/>
      <c r="J36" s="66"/>
      <c r="K36" s="64"/>
    </row>
    <row r="37" spans="1:11" x14ac:dyDescent="0.3">
      <c r="D37" s="66"/>
      <c r="E37" s="67"/>
      <c r="F37" s="64"/>
      <c r="G37" s="68"/>
      <c r="H37" s="64"/>
      <c r="I37" s="66"/>
      <c r="J37" s="66"/>
      <c r="K37" s="64"/>
    </row>
    <row r="38" spans="1:11" x14ac:dyDescent="0.3">
      <c r="D38" s="66"/>
      <c r="E38" s="67"/>
      <c r="F38" s="64"/>
      <c r="G38" s="68"/>
      <c r="H38" s="64"/>
      <c r="I38" s="66"/>
      <c r="J38" s="66"/>
    </row>
    <row r="39" spans="1:11" x14ac:dyDescent="0.3">
      <c r="D39" s="66"/>
      <c r="E39" s="67"/>
      <c r="F39" s="64"/>
      <c r="G39" s="64"/>
      <c r="H39" s="68"/>
      <c r="I39" s="67"/>
      <c r="J39" s="66"/>
    </row>
    <row r="40" spans="1:11" x14ac:dyDescent="0.3">
      <c r="D40" s="66"/>
      <c r="E40" s="67"/>
      <c r="F40" s="64"/>
      <c r="G40" s="64"/>
      <c r="H40" s="68"/>
      <c r="I40" s="67"/>
      <c r="J40" s="66"/>
    </row>
    <row r="41" spans="1:11" x14ac:dyDescent="0.3">
      <c r="D41" s="66"/>
      <c r="E41" s="75"/>
      <c r="F41" s="74"/>
      <c r="G41" s="74"/>
      <c r="H41" s="76"/>
      <c r="I41" s="75"/>
      <c r="J41" s="66"/>
    </row>
    <row r="42" spans="1:11" x14ac:dyDescent="0.3">
      <c r="D42" s="66"/>
      <c r="E42" s="75"/>
      <c r="F42" s="74"/>
      <c r="G42" s="74"/>
      <c r="H42" s="76"/>
      <c r="I42" s="75"/>
      <c r="J42" s="66"/>
    </row>
    <row r="43" spans="1:11" x14ac:dyDescent="0.3">
      <c r="D43" s="66"/>
      <c r="E43" s="75"/>
      <c r="F43" s="74"/>
      <c r="G43" s="74"/>
      <c r="H43" s="76"/>
      <c r="I43" s="75"/>
      <c r="J43" s="66"/>
    </row>
    <row r="44" spans="1:11" x14ac:dyDescent="0.3">
      <c r="D44" s="66"/>
      <c r="E44" s="67"/>
      <c r="F44" s="64"/>
      <c r="G44" s="64"/>
      <c r="H44" s="68"/>
      <c r="I44" s="67"/>
      <c r="J44" s="66"/>
    </row>
    <row r="45" spans="1:11" x14ac:dyDescent="0.3">
      <c r="A45" s="64"/>
      <c r="B45" s="64"/>
      <c r="C45" s="64"/>
      <c r="D45" s="64"/>
      <c r="E45" s="67"/>
      <c r="F45" s="64"/>
      <c r="G45" s="68"/>
      <c r="H45" s="64"/>
      <c r="I45" s="66"/>
      <c r="J45" s="66"/>
    </row>
    <row r="46" spans="1:11" x14ac:dyDescent="0.3">
      <c r="A46" s="64"/>
      <c r="B46" s="64"/>
      <c r="C46" s="6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"/>
  <sheetViews>
    <sheetView showGridLines="0" workbookViewId="0">
      <selection activeCell="D4" sqref="D4"/>
    </sheetView>
  </sheetViews>
  <sheetFormatPr defaultRowHeight="13.5" x14ac:dyDescent="0.3"/>
  <sheetData>
    <row r="1" spans="1:10" s="91" customFormat="1" ht="19.149999999999999" customHeight="1" x14ac:dyDescent="0.3">
      <c r="A1" s="106" t="s">
        <v>173</v>
      </c>
      <c r="B1" s="110"/>
      <c r="C1" s="110"/>
      <c r="D1" s="110"/>
      <c r="E1" s="110"/>
      <c r="F1" s="110"/>
      <c r="G1" s="110"/>
      <c r="H1" s="110"/>
      <c r="I1" s="111"/>
      <c r="J1" s="111"/>
    </row>
    <row r="4" spans="1:10" x14ac:dyDescent="0.3">
      <c r="A4" s="74"/>
      <c r="B4" s="74"/>
      <c r="C4" s="81"/>
      <c r="D4" s="74"/>
      <c r="E4" s="74"/>
      <c r="F4" s="74"/>
      <c r="G4" s="74"/>
      <c r="H4" s="74"/>
      <c r="I4" s="74"/>
      <c r="J4" s="74"/>
    </row>
    <row r="5" spans="1:10" x14ac:dyDescent="0.3">
      <c r="A5" s="74"/>
      <c r="B5" s="74"/>
      <c r="C5" s="81"/>
      <c r="D5" s="74"/>
      <c r="E5" s="74"/>
      <c r="F5" s="74"/>
      <c r="G5" s="74"/>
      <c r="H5" s="74"/>
      <c r="I5" s="74"/>
      <c r="J5" s="74"/>
    </row>
    <row r="6" spans="1:10" x14ac:dyDescent="0.3">
      <c r="A6" s="74"/>
      <c r="B6" s="74"/>
      <c r="C6" s="81"/>
      <c r="D6" s="74"/>
      <c r="E6" s="74"/>
      <c r="F6" s="74"/>
      <c r="G6" s="74"/>
      <c r="H6" s="74"/>
      <c r="I6" s="74"/>
      <c r="J6" s="74"/>
    </row>
    <row r="7" spans="1:10" x14ac:dyDescent="0.3">
      <c r="A7" s="74"/>
      <c r="B7" s="74"/>
      <c r="C7" s="81"/>
      <c r="D7" s="74"/>
      <c r="E7" s="74"/>
      <c r="F7" s="74"/>
      <c r="G7" s="74"/>
      <c r="H7" s="74"/>
      <c r="I7" s="74"/>
      <c r="J7" s="74"/>
    </row>
    <row r="8" spans="1:10" ht="27" x14ac:dyDescent="0.3">
      <c r="A8" s="74"/>
      <c r="B8" s="112" t="s">
        <v>136</v>
      </c>
      <c r="C8" s="82" t="s">
        <v>132</v>
      </c>
      <c r="D8" s="74"/>
      <c r="E8" s="74"/>
      <c r="F8" s="74"/>
      <c r="G8" s="74"/>
      <c r="H8" s="74"/>
      <c r="I8" s="74"/>
      <c r="J8" s="74"/>
    </row>
    <row r="9" spans="1:10" x14ac:dyDescent="0.3">
      <c r="B9" s="80" t="s">
        <v>43</v>
      </c>
      <c r="C9" s="83">
        <f>30737+71</f>
        <v>30808</v>
      </c>
    </row>
    <row r="10" spans="1:10" x14ac:dyDescent="0.3">
      <c r="B10" s="80" t="s">
        <v>14</v>
      </c>
      <c r="C10" s="83">
        <v>10977</v>
      </c>
    </row>
    <row r="11" spans="1:10" x14ac:dyDescent="0.3">
      <c r="B11" s="80" t="s">
        <v>15</v>
      </c>
      <c r="C11" s="83">
        <v>6976</v>
      </c>
    </row>
    <row r="12" spans="1:10" x14ac:dyDescent="0.3">
      <c r="B12" s="80" t="s">
        <v>27</v>
      </c>
      <c r="C12" s="83">
        <v>6286</v>
      </c>
    </row>
    <row r="13" spans="1:10" x14ac:dyDescent="0.3">
      <c r="B13" s="80" t="s">
        <v>99</v>
      </c>
      <c r="C13" s="83">
        <v>54976</v>
      </c>
    </row>
    <row r="23" spans="1:2" x14ac:dyDescent="0.3">
      <c r="A23" s="75" t="s">
        <v>40</v>
      </c>
      <c r="B23" s="7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2"/>
  <sheetViews>
    <sheetView showGridLines="0" workbookViewId="0">
      <selection activeCell="A2" sqref="A2:A4"/>
    </sheetView>
  </sheetViews>
  <sheetFormatPr defaultRowHeight="13.5" x14ac:dyDescent="0.3"/>
  <cols>
    <col min="1" max="1" width="27.6640625" customWidth="1"/>
    <col min="2" max="9" width="12.5" customWidth="1"/>
  </cols>
  <sheetData>
    <row r="1" spans="1:11" s="91" customFormat="1" ht="31.15" customHeight="1" x14ac:dyDescent="0.3">
      <c r="A1" s="90" t="s">
        <v>174</v>
      </c>
    </row>
    <row r="2" spans="1:11" x14ac:dyDescent="0.3">
      <c r="A2" s="151"/>
      <c r="B2" s="143" t="s">
        <v>107</v>
      </c>
      <c r="C2" s="144"/>
      <c r="D2" s="145"/>
      <c r="E2" s="143" t="s">
        <v>118</v>
      </c>
      <c r="F2" s="145"/>
      <c r="G2" s="148" t="s">
        <v>175</v>
      </c>
      <c r="H2" s="148" t="s">
        <v>108</v>
      </c>
      <c r="I2" s="148" t="s">
        <v>109</v>
      </c>
    </row>
    <row r="3" spans="1:11" x14ac:dyDescent="0.3">
      <c r="A3" s="152"/>
      <c r="B3" s="146" t="s">
        <v>110</v>
      </c>
      <c r="C3" s="143" t="s">
        <v>111</v>
      </c>
      <c r="D3" s="145"/>
      <c r="E3" s="146" t="s">
        <v>110</v>
      </c>
      <c r="F3" s="146" t="s">
        <v>111</v>
      </c>
      <c r="G3" s="149"/>
      <c r="H3" s="149"/>
      <c r="I3" s="149"/>
    </row>
    <row r="4" spans="1:11" x14ac:dyDescent="0.3">
      <c r="A4" s="153"/>
      <c r="B4" s="147"/>
      <c r="C4" s="96" t="s">
        <v>112</v>
      </c>
      <c r="D4" s="96" t="s">
        <v>113</v>
      </c>
      <c r="E4" s="147"/>
      <c r="F4" s="147"/>
      <c r="G4" s="150"/>
      <c r="H4" s="150"/>
      <c r="I4" s="150"/>
    </row>
    <row r="5" spans="1:11" ht="14.45" customHeight="1" x14ac:dyDescent="0.3">
      <c r="A5" s="8" t="s">
        <v>43</v>
      </c>
      <c r="B5" s="92">
        <v>1120</v>
      </c>
      <c r="C5" s="92">
        <v>494</v>
      </c>
      <c r="D5" s="92">
        <v>18</v>
      </c>
      <c r="E5" s="89">
        <v>0.53859964093357271</v>
      </c>
      <c r="F5" s="89">
        <v>-6.2271062271062272</v>
      </c>
      <c r="G5" s="89">
        <v>31.372549019607842</v>
      </c>
      <c r="H5" s="92">
        <f>SUM(B5:D5)</f>
        <v>1632</v>
      </c>
      <c r="I5" s="88">
        <v>783</v>
      </c>
      <c r="K5" s="87"/>
    </row>
    <row r="6" spans="1:11" ht="14.45" customHeight="1" x14ac:dyDescent="0.3">
      <c r="A6" s="8" t="s">
        <v>26</v>
      </c>
      <c r="B6" s="92">
        <v>1258</v>
      </c>
      <c r="C6" s="92">
        <v>76</v>
      </c>
      <c r="D6" s="92">
        <v>6</v>
      </c>
      <c r="E6" s="89">
        <v>-0.86682427107959026</v>
      </c>
      <c r="F6" s="89">
        <v>-3.5294117647058822</v>
      </c>
      <c r="G6" s="89">
        <v>6.1194029850746272</v>
      </c>
      <c r="H6" s="92">
        <f t="shared" ref="H6:H9" si="0">SUM(B6:D6)</f>
        <v>1340</v>
      </c>
      <c r="I6" s="88">
        <v>777</v>
      </c>
      <c r="K6" s="87"/>
    </row>
    <row r="7" spans="1:11" ht="14.45" customHeight="1" x14ac:dyDescent="0.3">
      <c r="A7" s="8" t="s">
        <v>114</v>
      </c>
      <c r="B7" s="92">
        <v>565</v>
      </c>
      <c r="C7" s="92">
        <v>55</v>
      </c>
      <c r="D7" s="92">
        <v>3</v>
      </c>
      <c r="E7" s="89">
        <v>0</v>
      </c>
      <c r="F7" s="89">
        <v>5.4545454545454541</v>
      </c>
      <c r="G7" s="89">
        <v>9.3097913322632433</v>
      </c>
      <c r="H7" s="92">
        <f t="shared" si="0"/>
        <v>623</v>
      </c>
      <c r="I7" s="88">
        <v>411</v>
      </c>
      <c r="K7" s="87"/>
    </row>
    <row r="8" spans="1:11" ht="14.45" customHeight="1" x14ac:dyDescent="0.3">
      <c r="A8" s="8" t="s">
        <v>115</v>
      </c>
      <c r="B8" s="92">
        <v>698</v>
      </c>
      <c r="C8" s="92">
        <v>64</v>
      </c>
      <c r="D8" s="92">
        <v>3</v>
      </c>
      <c r="E8" s="89">
        <v>5.2790346907993966</v>
      </c>
      <c r="F8" s="89">
        <v>1.5151515151515151</v>
      </c>
      <c r="G8" s="89">
        <v>8.758169934640522</v>
      </c>
      <c r="H8" s="92">
        <f t="shared" si="0"/>
        <v>765</v>
      </c>
      <c r="I8" s="88">
        <v>88</v>
      </c>
      <c r="K8" s="87"/>
    </row>
    <row r="9" spans="1:11" ht="14.45" customHeight="1" x14ac:dyDescent="0.3">
      <c r="A9" s="8" t="s">
        <v>116</v>
      </c>
      <c r="B9" s="92">
        <v>3641</v>
      </c>
      <c r="C9" s="92">
        <v>689</v>
      </c>
      <c r="D9" s="92">
        <v>30</v>
      </c>
      <c r="E9" s="89">
        <v>0.83079479368595965</v>
      </c>
      <c r="F9" s="89">
        <v>-4.3882978723404253</v>
      </c>
      <c r="G9" s="89">
        <v>16.490825688073393</v>
      </c>
      <c r="H9" s="92">
        <f t="shared" si="0"/>
        <v>4360</v>
      </c>
      <c r="I9" s="88">
        <v>840</v>
      </c>
      <c r="K9" s="87"/>
    </row>
    <row r="10" spans="1:11" ht="13.15" customHeight="1" x14ac:dyDescent="0.3">
      <c r="A10" s="141" t="s">
        <v>117</v>
      </c>
      <c r="B10" s="141"/>
      <c r="C10" s="141"/>
      <c r="D10" s="141"/>
      <c r="E10" s="141"/>
      <c r="F10" s="141"/>
      <c r="G10" s="141"/>
      <c r="H10" s="141"/>
      <c r="I10" s="141"/>
    </row>
    <row r="11" spans="1:11" ht="63.6" customHeight="1" x14ac:dyDescent="0.3">
      <c r="A11" s="142" t="s">
        <v>133</v>
      </c>
      <c r="B11" s="142"/>
      <c r="C11" s="142"/>
      <c r="D11" s="142"/>
      <c r="E11" s="142"/>
      <c r="F11" s="142"/>
      <c r="G11" s="142"/>
      <c r="H11" s="142"/>
      <c r="I11" s="142"/>
    </row>
    <row r="12" spans="1:11" ht="38.450000000000003" customHeight="1" x14ac:dyDescent="0.3">
      <c r="A12" s="142" t="s">
        <v>134</v>
      </c>
      <c r="B12" s="142"/>
      <c r="C12" s="142"/>
      <c r="D12" s="142"/>
      <c r="E12" s="142"/>
      <c r="F12" s="142"/>
      <c r="G12" s="142"/>
      <c r="H12" s="142"/>
      <c r="I12" s="142"/>
    </row>
  </sheetData>
  <mergeCells count="13">
    <mergeCell ref="A10:I10"/>
    <mergeCell ref="A11:I11"/>
    <mergeCell ref="A12:I12"/>
    <mergeCell ref="B2:D2"/>
    <mergeCell ref="B3:B4"/>
    <mergeCell ref="I2:I4"/>
    <mergeCell ref="H2:H4"/>
    <mergeCell ref="G2:G4"/>
    <mergeCell ref="E2:F2"/>
    <mergeCell ref="C3:D3"/>
    <mergeCell ref="E3:E4"/>
    <mergeCell ref="F3:F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Indice</vt:lpstr>
      <vt:lpstr>tab_a1</vt:lpstr>
      <vt:lpstr>tab_a2</vt:lpstr>
      <vt:lpstr>fig_a1</vt:lpstr>
      <vt:lpstr>fig_a2</vt:lpstr>
      <vt:lpstr>tab_a3</vt:lpstr>
      <vt:lpstr>fig_a3</vt:lpstr>
      <vt:lpstr>fig_a4</vt:lpstr>
      <vt:lpstr>tab_a4</vt:lpstr>
      <vt:lpstr>tab_a5</vt:lpstr>
      <vt:lpstr>tab_a6</vt:lpstr>
      <vt:lpstr>fig_a5</vt:lpstr>
      <vt:lpstr>fig_a6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cp:lastPrinted>2020-12-29T16:57:42Z</cp:lastPrinted>
  <dcterms:created xsi:type="dcterms:W3CDTF">2020-12-28T13:34:56Z</dcterms:created>
  <dcterms:modified xsi:type="dcterms:W3CDTF">2024-11-28T11:03:28Z</dcterms:modified>
</cp:coreProperties>
</file>