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@Osservatori_scuola\Osserv2022\3_Appendice\"/>
    </mc:Choice>
  </mc:AlternateContent>
  <bookViews>
    <workbookView xWindow="0" yWindow="0" windowWidth="19200" windowHeight="6408" tabRatio="892"/>
  </bookViews>
  <sheets>
    <sheet name="Indice" sheetId="1865" r:id="rId1"/>
    <sheet name="tab_h1" sheetId="1854" r:id="rId2"/>
    <sheet name="fig_h1" sheetId="1808" r:id="rId3"/>
    <sheet name="tab_h2" sheetId="1860" r:id="rId4"/>
    <sheet name="fig_h2" sheetId="1867" r:id="rId5"/>
    <sheet name="fig_h3" sheetId="1845" r:id="rId6"/>
    <sheet name="fig_h4" sheetId="1851" r:id="rId7"/>
    <sheet name="tab_h3" sheetId="1820" r:id="rId8"/>
    <sheet name="tab_h4_fig_h5" sheetId="1855" r:id="rId9"/>
    <sheet name="tab_h5_fig_h6" sheetId="1856" r:id="rId10"/>
    <sheet name="tab_h6_fig_h7" sheetId="1857" r:id="rId11"/>
    <sheet name="tab_h7_fig_h8" sheetId="1858" r:id="rId12"/>
    <sheet name="fig_h9" sheetId="1833" r:id="rId13"/>
    <sheet name="tab_h8" sheetId="1827" r:id="rId14"/>
    <sheet name="fig_h10" sheetId="1866" r:id="rId15"/>
  </sheets>
  <definedNames>
    <definedName name="_xlnm._FilterDatabase" localSheetId="12" hidden="1">fig_h9!#REF!</definedName>
    <definedName name="_xlnm.Print_Area" localSheetId="2">fig_h1!$A$1:$J$39</definedName>
    <definedName name="Insegna" localSheetId="6">fig_h4!#REF!</definedName>
    <definedName name="Insegna">#REF!</definedName>
    <definedName name="Vediamo">#REF!</definedName>
  </definedNames>
  <calcPr calcId="162913"/>
</workbook>
</file>

<file path=xl/calcChain.xml><?xml version="1.0" encoding="utf-8"?>
<calcChain xmlns="http://schemas.openxmlformats.org/spreadsheetml/2006/main">
  <c r="C7" i="1827" l="1"/>
  <c r="D7" i="1827"/>
  <c r="B6" i="1827"/>
  <c r="B5" i="1827"/>
  <c r="B4" i="1827"/>
  <c r="E3" i="1827"/>
  <c r="B3" i="1827"/>
  <c r="B7" i="1827" s="1"/>
  <c r="B10" i="1820"/>
  <c r="C10" i="1820"/>
  <c r="D10" i="1820"/>
  <c r="E10" i="1820"/>
  <c r="F10" i="1820"/>
  <c r="G10" i="1820"/>
  <c r="H10" i="1820"/>
  <c r="I10" i="1820"/>
  <c r="J10" i="1820"/>
  <c r="J4" i="1820"/>
  <c r="J5" i="1820"/>
  <c r="J6" i="1820"/>
  <c r="J7" i="1820"/>
  <c r="J8" i="1820"/>
  <c r="J9" i="1820"/>
  <c r="J3" i="1820"/>
  <c r="E4" i="1827" l="1"/>
  <c r="E5" i="1827"/>
  <c r="L7" i="1858"/>
  <c r="K7" i="1858"/>
  <c r="L6" i="1858"/>
  <c r="K6" i="1858"/>
  <c r="L5" i="1858"/>
  <c r="K5" i="1858"/>
  <c r="L4" i="1858"/>
  <c r="K4" i="1858"/>
  <c r="L3" i="1858"/>
  <c r="L8" i="1858" s="1"/>
  <c r="K3" i="1858"/>
  <c r="L7" i="1857"/>
  <c r="K7" i="1857"/>
  <c r="L6" i="1857"/>
  <c r="K6" i="1857"/>
  <c r="L5" i="1857"/>
  <c r="K5" i="1857"/>
  <c r="L4" i="1857"/>
  <c r="K4" i="1857"/>
  <c r="L3" i="1857"/>
  <c r="L8" i="1857" s="1"/>
  <c r="K3" i="1857"/>
  <c r="L7" i="1855"/>
  <c r="K7" i="1855"/>
  <c r="L6" i="1855"/>
  <c r="K6" i="1855"/>
  <c r="L5" i="1855"/>
  <c r="K5" i="1855"/>
  <c r="L4" i="1855"/>
  <c r="K4" i="1855"/>
  <c r="L3" i="1855"/>
  <c r="L8" i="1855" s="1"/>
  <c r="K3" i="1855"/>
  <c r="K7" i="1856"/>
  <c r="L7" i="1856"/>
  <c r="L4" i="1856"/>
  <c r="L5" i="1856"/>
  <c r="L6" i="1856"/>
  <c r="L3" i="1856"/>
  <c r="L8" i="1856" s="1"/>
  <c r="K4" i="1856"/>
  <c r="K5" i="1856"/>
  <c r="K6" i="1856"/>
  <c r="K3" i="1856"/>
  <c r="I15" i="1820"/>
  <c r="B9" i="1865" l="1"/>
  <c r="B17" i="1820"/>
  <c r="C15" i="1820"/>
  <c r="E17" i="1820"/>
  <c r="E14" i="1820"/>
  <c r="F14" i="1820"/>
  <c r="H12" i="1820"/>
  <c r="I12" i="1820"/>
  <c r="I14" i="1820"/>
  <c r="D14" i="1820"/>
  <c r="E18" i="1820"/>
  <c r="G18" i="1820"/>
  <c r="H13" i="1820"/>
  <c r="I16" i="1820"/>
  <c r="J14" i="1820"/>
  <c r="B22" i="1865"/>
  <c r="B20" i="1865"/>
  <c r="B18" i="1865"/>
  <c r="B17" i="1865"/>
  <c r="B16" i="1865"/>
  <c r="B15" i="1865"/>
  <c r="B14" i="1865"/>
  <c r="B13" i="1865"/>
  <c r="B11" i="1865"/>
  <c r="B10" i="1865"/>
  <c r="B8" i="1865"/>
  <c r="B7" i="1865"/>
  <c r="B6" i="1865"/>
  <c r="F15" i="1820"/>
  <c r="J18" i="1820"/>
  <c r="B14" i="1820"/>
  <c r="G17" i="1820"/>
  <c r="E12" i="1820"/>
  <c r="G16" i="1820"/>
  <c r="C16" i="1820"/>
  <c r="G13" i="1820"/>
  <c r="E15" i="1820"/>
  <c r="B18" i="1820"/>
  <c r="D19" i="1820"/>
  <c r="B15" i="1820"/>
  <c r="C18" i="1820"/>
  <c r="G15" i="1820"/>
  <c r="B16" i="1820"/>
  <c r="J16" i="1820"/>
  <c r="H18" i="1820"/>
  <c r="G19" i="1820"/>
  <c r="G12" i="1820"/>
  <c r="G14" i="1820"/>
  <c r="E16" i="1820"/>
  <c r="J19" i="1820"/>
  <c r="H19" i="1820"/>
  <c r="J17" i="1820"/>
  <c r="D18" i="1820"/>
  <c r="F16" i="1820"/>
  <c r="D13" i="1820"/>
  <c r="D12" i="1820"/>
  <c r="D16" i="1820"/>
  <c r="F17" i="1820"/>
  <c r="H15" i="1820"/>
  <c r="H14" i="1820"/>
  <c r="J15" i="1820"/>
  <c r="D15" i="1820"/>
  <c r="H16" i="1820"/>
  <c r="H17" i="1820"/>
  <c r="J12" i="1820"/>
  <c r="J13" i="1820"/>
  <c r="D17" i="1820"/>
  <c r="F18" i="1820"/>
  <c r="I13" i="1820"/>
  <c r="I19" i="1820"/>
  <c r="E19" i="1820"/>
  <c r="I17" i="1820"/>
  <c r="F19" i="1820" l="1"/>
  <c r="C19" i="1820"/>
  <c r="C17" i="1820"/>
  <c r="C13" i="1820"/>
  <c r="I18" i="1820"/>
  <c r="F12" i="1820"/>
  <c r="B19" i="1820"/>
  <c r="B12" i="1820"/>
  <c r="C14" i="1820"/>
  <c r="E13" i="1820"/>
  <c r="F13" i="1820"/>
  <c r="B13" i="1820"/>
  <c r="C12" i="1820"/>
  <c r="E7" i="1827"/>
  <c r="E6" i="1827"/>
</calcChain>
</file>

<file path=xl/sharedStrings.xml><?xml version="1.0" encoding="utf-8"?>
<sst xmlns="http://schemas.openxmlformats.org/spreadsheetml/2006/main" count="359" uniqueCount="187">
  <si>
    <t>TOTALE</t>
  </si>
  <si>
    <t>Europa</t>
  </si>
  <si>
    <t>Asia</t>
  </si>
  <si>
    <t>Africa</t>
  </si>
  <si>
    <t>Oceania</t>
  </si>
  <si>
    <t>Apolide</t>
  </si>
  <si>
    <t>VCO</t>
  </si>
  <si>
    <t>totale</t>
  </si>
  <si>
    <t>Valori %</t>
  </si>
  <si>
    <t>America</t>
  </si>
  <si>
    <t>Albania</t>
  </si>
  <si>
    <t>Romania</t>
  </si>
  <si>
    <t>Marocco</t>
  </si>
  <si>
    <t>TO</t>
  </si>
  <si>
    <t>VC</t>
  </si>
  <si>
    <t>NO</t>
  </si>
  <si>
    <t>CN</t>
  </si>
  <si>
    <t>AT</t>
  </si>
  <si>
    <t>AL</t>
  </si>
  <si>
    <t>BI</t>
  </si>
  <si>
    <t>PIEM</t>
  </si>
  <si>
    <t>03/04</t>
  </si>
  <si>
    <t>Scuola dell'Infanzia</t>
  </si>
  <si>
    <t>Scuola Primaria</t>
  </si>
  <si>
    <t>Scuola dell'infanzia</t>
  </si>
  <si>
    <t>Scuola primaria</t>
  </si>
  <si>
    <t>04/05</t>
  </si>
  <si>
    <t>Cina</t>
  </si>
  <si>
    <t>05/06</t>
  </si>
  <si>
    <t>06/07</t>
  </si>
  <si>
    <t>Istituto professionale</t>
  </si>
  <si>
    <t>Istituto tecnico</t>
  </si>
  <si>
    <t>07/08</t>
  </si>
  <si>
    <t>Infanzia</t>
  </si>
  <si>
    <t>Primaria</t>
  </si>
  <si>
    <t>Secondaria di I grado</t>
  </si>
  <si>
    <t>Secondaria di II grado</t>
  </si>
  <si>
    <t>Fonte: Rilevazione Scolastica della Regione Piemonte. Elaborazioni Ires</t>
  </si>
  <si>
    <t>08/09</t>
  </si>
  <si>
    <t>M</t>
  </si>
  <si>
    <t>F</t>
  </si>
  <si>
    <t>T</t>
  </si>
  <si>
    <t>Altro</t>
  </si>
  <si>
    <t>dati per grafico</t>
  </si>
  <si>
    <t>09/10</t>
  </si>
  <si>
    <t xml:space="preserve">Totale   </t>
  </si>
  <si>
    <t>Totale complessivo</t>
  </si>
  <si>
    <t>10/11</t>
  </si>
  <si>
    <t>Iscritti per provenienza geografica</t>
  </si>
  <si>
    <t xml:space="preserve">Iscritti </t>
  </si>
  <si>
    <t>11/12</t>
  </si>
  <si>
    <t>Licei</t>
  </si>
  <si>
    <t>ROMANIA</t>
  </si>
  <si>
    <t>MAROCCO</t>
  </si>
  <si>
    <t>ALBANIA</t>
  </si>
  <si>
    <t>NIGERIA</t>
  </si>
  <si>
    <t>EGITTO</t>
  </si>
  <si>
    <t>TUNISIA</t>
  </si>
  <si>
    <t>MOLDOVA</t>
  </si>
  <si>
    <t>SENEGAL</t>
  </si>
  <si>
    <t>ECUADOR</t>
  </si>
  <si>
    <t>COSTA D'AVORIO</t>
  </si>
  <si>
    <t>FILIPPINE</t>
  </si>
  <si>
    <t>INDIA</t>
  </si>
  <si>
    <t>BRASILE</t>
  </si>
  <si>
    <t>UCRAINA</t>
  </si>
  <si>
    <t>BOSNIA-ERZEGOVINA</t>
  </si>
  <si>
    <t xml:space="preserve">Altro </t>
  </si>
  <si>
    <t>Peru'</t>
  </si>
  <si>
    <t>Iscritti all'università</t>
  </si>
  <si>
    <t>Iscritti per sede</t>
  </si>
  <si>
    <t xml:space="preserve"> I grado</t>
  </si>
  <si>
    <t xml:space="preserve"> II grado</t>
  </si>
  <si>
    <t>oltre 30%</t>
  </si>
  <si>
    <t>Verbano C.O.</t>
  </si>
  <si>
    <t>Biella</t>
  </si>
  <si>
    <t>Torino</t>
  </si>
  <si>
    <t>Vercelli</t>
  </si>
  <si>
    <t>Novara</t>
  </si>
  <si>
    <t>Piemonte</t>
  </si>
  <si>
    <t>Cuneo</t>
  </si>
  <si>
    <t>Alessandria</t>
  </si>
  <si>
    <t>Asti</t>
  </si>
  <si>
    <t>→</t>
  </si>
  <si>
    <t>12/13</t>
  </si>
  <si>
    <t>Europa UE</t>
  </si>
  <si>
    <t>Torna all'indice</t>
  </si>
  <si>
    <t>PERÙ</t>
  </si>
  <si>
    <t>TURCHIA</t>
  </si>
  <si>
    <t>PAKISTAN</t>
  </si>
  <si>
    <t>Percorsi IeFP 
(in agenzie formative)</t>
  </si>
  <si>
    <t>13/14</t>
  </si>
  <si>
    <t>Atenei</t>
  </si>
  <si>
    <t>14/15</t>
  </si>
  <si>
    <t>BANGLADESH</t>
  </si>
  <si>
    <t>15/16</t>
  </si>
  <si>
    <t>fino al 10%</t>
  </si>
  <si>
    <t>più di 10 % fino a 20%</t>
  </si>
  <si>
    <t>più di 20% fino a 30%</t>
  </si>
  <si>
    <t>16/17</t>
  </si>
  <si>
    <t>2016/17</t>
  </si>
  <si>
    <t>17/18</t>
  </si>
  <si>
    <t>2017/18</t>
  </si>
  <si>
    <t>FRANCIA</t>
  </si>
  <si>
    <t>Fonte: Rilevazione Scolastica della Regione Piemonte. Elaborazioni IRES</t>
  </si>
  <si>
    <t>V.C.O.</t>
  </si>
  <si>
    <t>18/19</t>
  </si>
  <si>
    <t>Secondaria I grado</t>
  </si>
  <si>
    <t>Secondaria II grado</t>
  </si>
  <si>
    <t>99/00</t>
  </si>
  <si>
    <t>00/01</t>
  </si>
  <si>
    <t>01/02</t>
  </si>
  <si>
    <t>02/03</t>
  </si>
  <si>
    <t>SCUOLA INFANZIA</t>
  </si>
  <si>
    <t>SCUOLA PRIMARIA</t>
  </si>
  <si>
    <t>SEC. PRIMO GRADO</t>
  </si>
  <si>
    <t>SEC. SECONDO GRADO</t>
  </si>
  <si>
    <t>2018/19</t>
  </si>
  <si>
    <t>In ordine decrescente di numerosità</t>
  </si>
  <si>
    <t>Università di Torino</t>
  </si>
  <si>
    <t>Politecnico</t>
  </si>
  <si>
    <t>Piemonte Orientale</t>
  </si>
  <si>
    <t>Scienze Gastronomiche</t>
  </si>
  <si>
    <t>Studenti con cittadinanza Italiana</t>
  </si>
  <si>
    <t>Studenti con cittadinanza straniera</t>
  </si>
  <si>
    <t>Totale iscritti</t>
  </si>
  <si>
    <t xml:space="preserve">% Studenti con cittadinanza straniera </t>
  </si>
  <si>
    <t>Nessun iscritto con cittadinanza straniera</t>
  </si>
  <si>
    <t>Emilia R.</t>
  </si>
  <si>
    <t>Veneto</t>
  </si>
  <si>
    <t>Marche</t>
  </si>
  <si>
    <t>Scuola Infanzia</t>
  </si>
  <si>
    <t>Totale</t>
  </si>
  <si>
    <t>CINA</t>
  </si>
  <si>
    <t>19/20</t>
  </si>
  <si>
    <t>2019/20</t>
  </si>
  <si>
    <t>MACEDONIA DEL NORD</t>
  </si>
  <si>
    <t>Italia</t>
  </si>
  <si>
    <t>Percorsi IefP in Agenzie formative</t>
  </si>
  <si>
    <t>nd</t>
  </si>
  <si>
    <t>(-)</t>
  </si>
  <si>
    <t>(-) dato non presente</t>
  </si>
  <si>
    <t>nd informazione non disponibile</t>
  </si>
  <si>
    <t>Valle d'Aosta</t>
  </si>
  <si>
    <t>Lombardia</t>
  </si>
  <si>
    <t>Trentino A.A.</t>
  </si>
  <si>
    <t>Friuli V.G.</t>
  </si>
  <si>
    <t>Liguria</t>
  </si>
  <si>
    <t>Toscana</t>
  </si>
  <si>
    <t>Umbria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</si>
  <si>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</si>
  <si>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</si>
  <si>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</si>
  <si>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</si>
  <si>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</si>
  <si>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</si>
  <si>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</si>
  <si>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</si>
  <si>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</si>
  <si>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 xml:space="preserve">Studenti con cittadinanza straniera (ogni 100 iscritti) </t>
  </si>
  <si>
    <t>Nota: scuole dell'infanzia, primaria, secondaria I grado e secondaria II grado; Scuole statali e non statali</t>
  </si>
  <si>
    <r>
      <t xml:space="preserve">Fonte: Ministero dell'Istruzione, Ufficio Gestione Patrimonio informativo e statistico, Rilevazione </t>
    </r>
    <r>
      <rPr>
        <i/>
        <sz val="8"/>
        <color theme="1" tint="0.34998626667073579"/>
        <rFont val="Century Gothic"/>
        <family val="2"/>
      </rPr>
      <t>Dati Generali</t>
    </r>
  </si>
  <si>
    <t>Fonte: Ministero dell'Istruzione, Ufficio Gestione Patrimonio informativo e statistico, Rilevazione Dati Generali</t>
  </si>
  <si>
    <t>%</t>
  </si>
  <si>
    <t>Osservatorio Istruzione e formazione professionale. Piemonte 2022</t>
  </si>
  <si>
    <t>20/21</t>
  </si>
  <si>
    <t>2020/21</t>
  </si>
  <si>
    <t>GHANA</t>
  </si>
  <si>
    <t>FEDERAZIONE RUSSA</t>
  </si>
  <si>
    <t>Fonte: Portale dei dati dell'Istruzione superiore, MUR-Ufficio Statistica</t>
  </si>
  <si>
    <t>anno</t>
  </si>
  <si>
    <r>
      <rPr>
        <sz val="14"/>
        <rFont val="Century Gothic"/>
        <family val="2"/>
      </rPr>
      <t>Sezione statistica H:</t>
    </r>
    <r>
      <rPr>
        <sz val="16"/>
        <rFont val="Century Gothic"/>
        <family val="2"/>
      </rPr>
      <t xml:space="preserve"> Studenti con cittadinanza straniera</t>
    </r>
  </si>
  <si>
    <t>Tab. H.1  Studenti con cittadinanza straniera per sesso, provincia e livello di scuola, 2020/21</t>
  </si>
  <si>
    <t>Fig. H.1 Andamento degli studenti con cittadinanza straniera per livello di scuola e filiera, valori assoluti</t>
  </si>
  <si>
    <t>Tab. H.2 Studenti con cittadinanza straniera nelle province piemontesi, (ogni 100 iscritti, per livello di scuola), 2020/21</t>
  </si>
  <si>
    <t>Fig. H.2 Studenti con cittandinanza straniera nelle regioni italiane, ogni 100 iscritti, 2020/21</t>
  </si>
  <si>
    <t>Fig. H.3 Studenti con cittadinanza straniera nati in Italia, per livello di scuola, in Piemonte  (ogni 100 studenti stranieri, dal 2011)</t>
  </si>
  <si>
    <t>Fig. H.4 Studenti con cittadinanza straniera nel secondo ciclo: incidenza per 100 iscritti per filiera e tipo di scuola superiore. Confronto 2016/17-2020/21</t>
  </si>
  <si>
    <t>Tab. H.3 Studenti con cittadinanza straniera per area geografica di provenienza e provincia, 2020/21</t>
  </si>
  <si>
    <t>Tab. H.4  Studenti con cittadinanza straniera nella scuola dell'infanzia per nazione di provenienza e provincia, 
fig. H.5 con prime 5 nazionalità (2020/21)</t>
  </si>
  <si>
    <t>Tab. H.5 Studenti con cittadinanza straniera nella scuola primaria per nazione di provenienza e provincia e 
fig. H6 con prime 5 nazionalità (2020/21)</t>
  </si>
  <si>
    <t>Tab. H.6 Studenti con cittadinanza straniera nella scuola secondaria di I grado per nazione di provenienza e provincia, 
 fig. H.7 con prime 5 nazionalità (2020/21)</t>
  </si>
  <si>
    <t>Tab. H.7  Studenti con cittadinanza straniera nella scuola secondaria di II grado per nazione di provenienza e provincia,  
fig. H.8 con prime 5 nazionalità (2020/21)</t>
  </si>
  <si>
    <t>Tab. H.8 Studenti con cittadinanza straniera iscritti agli atenei piemontesi, A.A. 2020/21</t>
  </si>
  <si>
    <t>Fig. H.9 Studenti con cittadinanza straniera, per nazionalità più numerose nell'ultimo quinquennio</t>
  </si>
  <si>
    <t>Fig. H.10  Sedi scolastiche piemontesi per quota di allievi con cittadinanza straniera,  per livello di scuola, 2020/21</t>
  </si>
  <si>
    <t>Ultimo aggiornamento 8 maggio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</si>
</sst>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#,##0_ ;\-#,##0\ "/>
    <numFmt numFmtId="169" formatCode="_-[$€]\ * #,##0.00_-;\-[$€]\ * #,##0.00_-;_-[$€]\ * &quot;-&quot;??_-;_-@_-"/>
  </numFmts>
  <fonts count="41" x14ac:knownFonts="1">
    <font>
      <sz val="8"/>
      <name val="Arial"/>
    </font>
    <font>
      <sz val="10"/>
      <name val="System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1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8"/>
      <color indexed="56"/>
      <name val="Century Gothic"/>
      <family val="2"/>
    </font>
    <font>
      <sz val="10"/>
      <name val="Century Gothic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u/>
      <sz val="11"/>
      <color indexed="3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sz val="8"/>
      <color rgb="FF002060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11"/>
      <color theme="1" tint="0.34998626667073579"/>
      <name val="Century Gothic"/>
      <family val="2"/>
    </font>
    <font>
      <sz val="8"/>
      <color theme="3"/>
      <name val="Century Gothic"/>
      <family val="2"/>
    </font>
    <font>
      <b/>
      <sz val="8"/>
      <color rgb="FFFFFFFF"/>
      <name val="Calibri"/>
      <family val="2"/>
    </font>
    <font>
      <i/>
      <sz val="10"/>
      <color theme="2" tint="-0.749992370372631"/>
      <name val="Century Gothic"/>
      <family val="2"/>
    </font>
    <font>
      <b/>
      <i/>
      <sz val="10"/>
      <color theme="2" tint="-0.749992370372631"/>
      <name val="Century Gothic"/>
      <family val="2"/>
    </font>
    <font>
      <b/>
      <sz val="8"/>
      <color theme="1" tint="0.34998626667073579"/>
      <name val="Century Gothic"/>
      <family val="2"/>
    </font>
    <font>
      <sz val="14"/>
      <color theme="0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8"/>
      <color theme="1" tint="0.3499862666707357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5" fillId="0" borderId="0"/>
    <xf numFmtId="0" fontId="20" fillId="0" borderId="0"/>
    <xf numFmtId="0" fontId="18" fillId="0" borderId="0"/>
    <xf numFmtId="0" fontId="19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0" fontId="5" fillId="0" borderId="0"/>
  </cellStyleXfs>
  <cellXfs count="1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21" fillId="0" borderId="0" xfId="1" applyFont="1" applyAlignment="1" applyProtection="1"/>
    <xf numFmtId="0" fontId="22" fillId="0" borderId="0" xfId="0" applyFont="1"/>
    <xf numFmtId="0" fontId="23" fillId="0" borderId="0" xfId="0" applyFont="1"/>
    <xf numFmtId="1" fontId="22" fillId="0" borderId="1" xfId="29" applyNumberFormat="1" applyFont="1" applyBorder="1"/>
    <xf numFmtId="3" fontId="22" fillId="0" borderId="2" xfId="25" applyNumberFormat="1" applyFont="1" applyFill="1" applyBorder="1"/>
    <xf numFmtId="3" fontId="22" fillId="0" borderId="1" xfId="25" applyNumberFormat="1" applyFont="1" applyFill="1" applyBorder="1"/>
    <xf numFmtId="2" fontId="22" fillId="0" borderId="1" xfId="0" applyNumberFormat="1" applyFont="1" applyBorder="1"/>
    <xf numFmtId="0" fontId="22" fillId="0" borderId="0" xfId="25" applyFont="1" applyBorder="1"/>
    <xf numFmtId="0" fontId="25" fillId="0" borderId="0" xfId="0" applyFont="1" applyFill="1" applyBorder="1"/>
    <xf numFmtId="3" fontId="25" fillId="0" borderId="0" xfId="0" applyNumberFormat="1" applyFont="1" applyFill="1" applyBorder="1"/>
    <xf numFmtId="0" fontId="26" fillId="0" borderId="0" xfId="0" applyFont="1" applyFill="1" applyBorder="1"/>
    <xf numFmtId="166" fontId="25" fillId="0" borderId="0" xfId="0" applyNumberFormat="1" applyFont="1" applyFill="1" applyBorder="1"/>
    <xf numFmtId="0" fontId="27" fillId="0" borderId="0" xfId="25" applyFont="1" applyBorder="1"/>
    <xf numFmtId="0" fontId="25" fillId="0" borderId="0" xfId="25" applyFont="1" applyBorder="1"/>
    <xf numFmtId="1" fontId="28" fillId="0" borderId="1" xfId="29" applyNumberFormat="1" applyFont="1" applyFill="1" applyBorder="1" applyAlignment="1">
      <alignment horizontal="right" wrapText="1"/>
    </xf>
    <xf numFmtId="3" fontId="25" fillId="0" borderId="1" xfId="0" applyNumberFormat="1" applyFont="1" applyFill="1" applyBorder="1"/>
    <xf numFmtId="0" fontId="25" fillId="0" borderId="0" xfId="0" applyFont="1" applyFill="1" applyBorder="1" applyAlignment="1"/>
    <xf numFmtId="0" fontId="2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1" fontId="22" fillId="0" borderId="0" xfId="29" applyNumberFormat="1" applyFont="1" applyFill="1" applyBorder="1" applyAlignment="1"/>
    <xf numFmtId="166" fontId="22" fillId="0" borderId="0" xfId="0" applyNumberFormat="1" applyFont="1" applyFill="1" applyBorder="1" applyAlignment="1">
      <alignment horizontal="center"/>
    </xf>
    <xf numFmtId="0" fontId="22" fillId="0" borderId="9" xfId="0" applyFont="1" applyFill="1" applyBorder="1" applyAlignment="1"/>
    <xf numFmtId="0" fontId="22" fillId="0" borderId="9" xfId="0" applyFont="1" applyFill="1" applyBorder="1" applyAlignment="1">
      <alignment horizontal="center" wrapText="1"/>
    </xf>
    <xf numFmtId="1" fontId="22" fillId="0" borderId="9" xfId="29" applyNumberFormat="1" applyFont="1" applyFill="1" applyBorder="1"/>
    <xf numFmtId="166" fontId="22" fillId="0" borderId="9" xfId="0" applyNumberFormat="1" applyFont="1" applyFill="1" applyBorder="1" applyAlignment="1">
      <alignment horizontal="center"/>
    </xf>
    <xf numFmtId="1" fontId="22" fillId="0" borderId="9" xfId="29" applyNumberFormat="1" applyFont="1" applyBorder="1"/>
    <xf numFmtId="2" fontId="22" fillId="0" borderId="9" xfId="0" applyNumberFormat="1" applyFont="1" applyBorder="1"/>
    <xf numFmtId="0" fontId="25" fillId="0" borderId="0" xfId="0" applyFont="1"/>
    <xf numFmtId="0" fontId="25" fillId="0" borderId="0" xfId="30" applyFont="1" applyBorder="1"/>
    <xf numFmtId="166" fontId="25" fillId="0" borderId="0" xfId="30" applyNumberFormat="1" applyFont="1" applyBorder="1"/>
    <xf numFmtId="1" fontId="25" fillId="0" borderId="0" xfId="30" applyNumberFormat="1" applyFont="1" applyBorder="1"/>
    <xf numFmtId="168" fontId="25" fillId="0" borderId="0" xfId="30" applyNumberFormat="1" applyFont="1" applyBorder="1"/>
    <xf numFmtId="0" fontId="25" fillId="0" borderId="1" xfId="30" applyFont="1" applyBorder="1"/>
    <xf numFmtId="166" fontId="25" fillId="0" borderId="1" xfId="30" applyNumberFormat="1" applyFont="1" applyBorder="1"/>
    <xf numFmtId="0" fontId="25" fillId="0" borderId="1" xfId="17" applyFont="1" applyBorder="1"/>
    <xf numFmtId="1" fontId="25" fillId="0" borderId="0" xfId="28" applyNumberFormat="1" applyFont="1" applyBorder="1"/>
    <xf numFmtId="1" fontId="30" fillId="0" borderId="1" xfId="28" applyNumberFormat="1" applyFont="1" applyBorder="1"/>
    <xf numFmtId="1" fontId="25" fillId="0" borderId="0" xfId="28" applyNumberFormat="1" applyFont="1"/>
    <xf numFmtId="0" fontId="25" fillId="0" borderId="0" xfId="27" applyFont="1"/>
    <xf numFmtId="0" fontId="25" fillId="0" borderId="1" xfId="27" applyFont="1" applyBorder="1"/>
    <xf numFmtId="0" fontId="10" fillId="0" borderId="0" xfId="0" applyFont="1"/>
    <xf numFmtId="0" fontId="10" fillId="0" borderId="0" xfId="0" applyFont="1" applyBorder="1"/>
    <xf numFmtId="0" fontId="25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/>
    <xf numFmtId="0" fontId="24" fillId="0" borderId="0" xfId="27" applyFont="1" applyFill="1" applyBorder="1" applyAlignment="1"/>
    <xf numFmtId="0" fontId="25" fillId="0" borderId="0" xfId="27" applyFont="1" applyFill="1" applyBorder="1" applyAlignment="1"/>
    <xf numFmtId="166" fontId="25" fillId="0" borderId="0" xfId="27" applyNumberFormat="1" applyFont="1" applyFill="1" applyBorder="1" applyAlignment="1"/>
    <xf numFmtId="1" fontId="25" fillId="0" borderId="0" xfId="27" applyNumberFormat="1" applyFont="1" applyFill="1" applyBorder="1" applyAlignment="1"/>
    <xf numFmtId="17" fontId="25" fillId="0" borderId="1" xfId="27" applyNumberFormat="1" applyFont="1" applyFill="1" applyBorder="1" applyAlignment="1"/>
    <xf numFmtId="0" fontId="25" fillId="0" borderId="1" xfId="0" applyFont="1" applyFill="1" applyBorder="1" applyAlignment="1"/>
    <xf numFmtId="0" fontId="22" fillId="0" borderId="0" xfId="26" applyFont="1" applyFill="1"/>
    <xf numFmtId="0" fontId="22" fillId="0" borderId="0" xfId="26" applyFont="1"/>
    <xf numFmtId="0" fontId="32" fillId="0" borderId="0" xfId="26" applyFont="1"/>
    <xf numFmtId="0" fontId="22" fillId="0" borderId="1" xfId="26" applyFont="1" applyBorder="1"/>
    <xf numFmtId="3" fontId="22" fillId="0" borderId="1" xfId="26" applyNumberFormat="1" applyFont="1" applyFill="1" applyBorder="1"/>
    <xf numFmtId="166" fontId="22" fillId="0" borderId="1" xfId="26" applyNumberFormat="1" applyFont="1" applyBorder="1"/>
    <xf numFmtId="0" fontId="32" fillId="0" borderId="0" xfId="26" applyFont="1" applyFill="1"/>
    <xf numFmtId="0" fontId="11" fillId="0" borderId="0" xfId="0" applyFont="1"/>
    <xf numFmtId="1" fontId="11" fillId="0" borderId="0" xfId="0" applyNumberFormat="1" applyFont="1"/>
    <xf numFmtId="0" fontId="8" fillId="0" borderId="0" xfId="17" applyFont="1"/>
    <xf numFmtId="0" fontId="8" fillId="0" borderId="0" xfId="17" applyFont="1" applyAlignment="1">
      <alignment wrapText="1"/>
    </xf>
    <xf numFmtId="166" fontId="8" fillId="0" borderId="0" xfId="17" applyNumberFormat="1" applyFont="1"/>
    <xf numFmtId="0" fontId="8" fillId="0" borderId="9" xfId="17" applyFont="1" applyBorder="1"/>
    <xf numFmtId="166" fontId="8" fillId="0" borderId="9" xfId="17" applyNumberFormat="1" applyFont="1" applyBorder="1"/>
    <xf numFmtId="0" fontId="33" fillId="0" borderId="0" xfId="0" applyFont="1" applyAlignment="1">
      <alignment horizontal="center"/>
    </xf>
    <xf numFmtId="0" fontId="7" fillId="0" borderId="0" xfId="0" applyFont="1" applyAlignment="1"/>
    <xf numFmtId="0" fontId="25" fillId="0" borderId="1" xfId="17" applyFont="1" applyBorder="1" applyAlignment="1">
      <alignment wrapText="1"/>
    </xf>
    <xf numFmtId="0" fontId="22" fillId="2" borderId="1" xfId="0" applyFont="1" applyFill="1" applyBorder="1" applyAlignment="1">
      <alignment horizontal="center"/>
    </xf>
    <xf numFmtId="1" fontId="30" fillId="2" borderId="1" xfId="28" applyNumberFormat="1" applyFont="1" applyFill="1" applyBorder="1"/>
    <xf numFmtId="0" fontId="34" fillId="2" borderId="1" xfId="27" applyFont="1" applyFill="1" applyBorder="1"/>
    <xf numFmtId="0" fontId="35" fillId="2" borderId="1" xfId="27" applyFont="1" applyFill="1" applyBorder="1"/>
    <xf numFmtId="0" fontId="36" fillId="2" borderId="1" xfId="26" applyFont="1" applyFill="1" applyBorder="1"/>
    <xf numFmtId="166" fontId="25" fillId="0" borderId="1" xfId="30" quotePrefix="1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7" fillId="0" borderId="0" xfId="12" applyFont="1" applyAlignment="1">
      <alignment horizontal="left"/>
    </xf>
    <xf numFmtId="0" fontId="17" fillId="0" borderId="0" xfId="2" applyFont="1" applyBorder="1" applyAlignment="1" applyProtection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6" borderId="0" xfId="0" applyFont="1" applyFill="1"/>
    <xf numFmtId="1" fontId="28" fillId="0" borderId="1" xfId="29" quotePrefix="1" applyNumberFormat="1" applyFont="1" applyFill="1" applyBorder="1" applyAlignment="1">
      <alignment horizontal="right" wrapText="1"/>
    </xf>
    <xf numFmtId="0" fontId="22" fillId="0" borderId="9" xfId="30" applyFont="1" applyBorder="1"/>
    <xf numFmtId="0" fontId="36" fillId="2" borderId="1" xfId="26" applyFont="1" applyFill="1" applyBorder="1" applyAlignment="1">
      <alignment horizontal="right" wrapText="1"/>
    </xf>
    <xf numFmtId="0" fontId="39" fillId="0" borderId="0" xfId="0" applyFont="1" applyAlignment="1"/>
    <xf numFmtId="0" fontId="30" fillId="2" borderId="1" xfId="0" applyFont="1" applyFill="1" applyBorder="1" applyAlignment="1">
      <alignment horizontal="center"/>
    </xf>
    <xf numFmtId="3" fontId="25" fillId="0" borderId="1" xfId="28" applyNumberFormat="1" applyFont="1" applyBorder="1" applyAlignment="1">
      <alignment horizontal="center"/>
    </xf>
    <xf numFmtId="166" fontId="25" fillId="0" borderId="1" xfId="28" applyNumberFormat="1" applyFont="1" applyBorder="1" applyAlignment="1">
      <alignment horizontal="center"/>
    </xf>
    <xf numFmtId="0" fontId="25" fillId="0" borderId="1" xfId="27" quotePrefix="1" applyFont="1" applyFill="1" applyBorder="1" applyAlignment="1">
      <alignment horizontal="center"/>
    </xf>
    <xf numFmtId="3" fontId="25" fillId="0" borderId="1" xfId="27" applyNumberFormat="1" applyFont="1" applyFill="1" applyBorder="1" applyAlignment="1">
      <alignment horizontal="center"/>
    </xf>
    <xf numFmtId="0" fontId="26" fillId="2" borderId="1" xfId="27" applyFont="1" applyFill="1" applyBorder="1" applyAlignment="1">
      <alignment horizontal="center"/>
    </xf>
    <xf numFmtId="3" fontId="25" fillId="0" borderId="1" xfId="27" applyNumberFormat="1" applyFont="1" applyBorder="1" applyAlignment="1">
      <alignment horizontal="center"/>
    </xf>
    <xf numFmtId="3" fontId="26" fillId="2" borderId="1" xfId="27" applyNumberFormat="1" applyFont="1" applyFill="1" applyBorder="1" applyAlignment="1">
      <alignment horizontal="center"/>
    </xf>
    <xf numFmtId="3" fontId="10" fillId="0" borderId="0" xfId="0" applyNumberFormat="1" applyFont="1"/>
    <xf numFmtId="0" fontId="25" fillId="0" borderId="0" xfId="25" applyFont="1" applyFill="1" applyBorder="1" applyAlignment="1">
      <alignment wrapText="1"/>
    </xf>
    <xf numFmtId="0" fontId="25" fillId="0" borderId="0" xfId="0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horizontal="right"/>
    </xf>
    <xf numFmtId="0" fontId="22" fillId="0" borderId="0" xfId="0" applyFont="1" applyFill="1"/>
    <xf numFmtId="0" fontId="25" fillId="7" borderId="0" xfId="34" applyFont="1" applyFill="1"/>
    <xf numFmtId="0" fontId="25" fillId="7" borderId="1" xfId="34" applyFont="1" applyFill="1" applyBorder="1"/>
    <xf numFmtId="0" fontId="25" fillId="7" borderId="1" xfId="34" applyFont="1" applyFill="1" applyBorder="1" applyAlignment="1">
      <alignment horizontal="right"/>
    </xf>
    <xf numFmtId="166" fontId="25" fillId="7" borderId="1" xfId="34" applyNumberFormat="1" applyFont="1" applyFill="1" applyBorder="1"/>
    <xf numFmtId="166" fontId="25" fillId="7" borderId="1" xfId="0" applyNumberFormat="1" applyFont="1" applyFill="1" applyBorder="1"/>
    <xf numFmtId="0" fontId="22" fillId="7" borderId="0" xfId="0" applyFont="1" applyFill="1"/>
    <xf numFmtId="0" fontId="6" fillId="0" borderId="0" xfId="17" applyFont="1" applyAlignment="1">
      <alignment vertical="center"/>
    </xf>
    <xf numFmtId="0" fontId="22" fillId="2" borderId="9" xfId="0" applyFont="1" applyFill="1" applyBorder="1" applyAlignment="1"/>
    <xf numFmtId="0" fontId="22" fillId="2" borderId="9" xfId="0" applyFont="1" applyFill="1" applyBorder="1" applyAlignment="1">
      <alignment horizontal="center" wrapText="1"/>
    </xf>
    <xf numFmtId="0" fontId="31" fillId="0" borderId="0" xfId="26" applyFont="1" applyBorder="1" applyAlignment="1">
      <alignment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37" fillId="3" borderId="0" xfId="0" applyFont="1" applyFill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 wrapText="1"/>
    </xf>
    <xf numFmtId="0" fontId="37" fillId="6" borderId="0" xfId="0" applyFont="1" applyFill="1" applyAlignment="1">
      <alignment horizontal="left" wrapText="1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4" fillId="0" borderId="0" xfId="30" applyNumberFormat="1" applyFont="1" applyBorder="1" applyAlignment="1">
      <alignment horizontal="left" vertical="center" wrapText="1"/>
    </xf>
    <xf numFmtId="1" fontId="24" fillId="0" borderId="0" xfId="28" applyNumberFormat="1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2" fillId="0" borderId="8" xfId="26" applyFont="1" applyBorder="1" applyAlignment="1">
      <alignment horizontal="left" wrapText="1"/>
    </xf>
  </cellXfs>
  <cellStyles count="35">
    <cellStyle name="Collegamento ipertestuale" xfId="1" builtinId="8"/>
    <cellStyle name="Collegamento ipertestuale 2" xfId="2"/>
    <cellStyle name="Euro" xfId="3"/>
    <cellStyle name="Euro 2" xfId="4"/>
    <cellStyle name="Migliaia (0)_6_appendice" xfId="5"/>
    <cellStyle name="Migliaia [0] 2" xfId="6"/>
    <cellStyle name="Migliaia [0] 2 2" xfId="7"/>
    <cellStyle name="Migliaia [0] 3" xfId="8"/>
    <cellStyle name="Migliaia 2" xfId="9"/>
    <cellStyle name="Migliaia 3" xfId="10"/>
    <cellStyle name="Normal_C4" xfId="11"/>
    <cellStyle name="Normale" xfId="0" builtinId="0"/>
    <cellStyle name="Normale 11" xfId="34"/>
    <cellStyle name="Normale 2" xfId="12"/>
    <cellStyle name="Normale 2 2" xfId="13"/>
    <cellStyle name="Normale 2 3" xfId="14"/>
    <cellStyle name="Normale 2 4" xfId="15"/>
    <cellStyle name="Normale 2 5" xfId="16"/>
    <cellStyle name="Normale 3" xfId="17"/>
    <cellStyle name="Normale 3 2" xfId="18"/>
    <cellStyle name="Normale 3 2 3" xfId="19"/>
    <cellStyle name="Normale 3 3" xfId="20"/>
    <cellStyle name="Normale 4" xfId="21"/>
    <cellStyle name="Normale 5" xfId="22"/>
    <cellStyle name="Normale 6" xfId="23"/>
    <cellStyle name="Normale 7" xfId="24"/>
    <cellStyle name="Normale_CAP9" xfId="25"/>
    <cellStyle name="Normale_iscritti piemonte per tabella 6.10_0203" xfId="26"/>
    <cellStyle name="Normale_mat_sta" xfId="27"/>
    <cellStyle name="Normale_perarea" xfId="28"/>
    <cellStyle name="Normale_sta_piem" xfId="29"/>
    <cellStyle name="Normale_stranieri alle superiori per insegnamento" xfId="30"/>
    <cellStyle name="Percentuale 2" xfId="31"/>
    <cellStyle name="Percentuale 3" xfId="32"/>
    <cellStyle name="Valuta (0)_6_appendice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0929015997358E-2"/>
          <c:y val="2.6706980652940426E-2"/>
          <c:w val="0.72398612882886837"/>
          <c:h val="0.82278678042274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fig_h1!$B$29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solidFill>
              <a:srgbClr val="C0000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fig_h1!$A$30:$A$51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fig_h1!$B$30:$B$51</c:f>
              <c:numCache>
                <c:formatCode>#,##0</c:formatCode>
                <c:ptCount val="22"/>
                <c:pt idx="0">
                  <c:v>2823</c:v>
                </c:pt>
                <c:pt idx="1">
                  <c:v>3540</c:v>
                </c:pt>
                <c:pt idx="2">
                  <c:v>4143</c:v>
                </c:pt>
                <c:pt idx="3">
                  <c:v>5581</c:v>
                </c:pt>
                <c:pt idx="4">
                  <c:v>6908</c:v>
                </c:pt>
                <c:pt idx="5">
                  <c:v>7367</c:v>
                </c:pt>
                <c:pt idx="6">
                  <c:v>8848</c:v>
                </c:pt>
                <c:pt idx="7">
                  <c:v>9723</c:v>
                </c:pt>
                <c:pt idx="8">
                  <c:v>11173</c:v>
                </c:pt>
                <c:pt idx="9">
                  <c:v>12720</c:v>
                </c:pt>
                <c:pt idx="10">
                  <c:v>13954</c:v>
                </c:pt>
                <c:pt idx="11">
                  <c:v>14899</c:v>
                </c:pt>
                <c:pt idx="12">
                  <c:v>16179</c:v>
                </c:pt>
                <c:pt idx="13">
                  <c:v>16789</c:v>
                </c:pt>
                <c:pt idx="14">
                  <c:v>16766</c:v>
                </c:pt>
                <c:pt idx="15">
                  <c:v>16724</c:v>
                </c:pt>
                <c:pt idx="16">
                  <c:v>16274</c:v>
                </c:pt>
                <c:pt idx="17">
                  <c:v>15718</c:v>
                </c:pt>
                <c:pt idx="18">
                  <c:v>15832</c:v>
                </c:pt>
                <c:pt idx="19">
                  <c:v>15633</c:v>
                </c:pt>
                <c:pt idx="20">
                  <c:v>15656</c:v>
                </c:pt>
                <c:pt idx="21">
                  <c:v>14700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005-B390-3E564C4EB074}"/>
            </c:ext>
          </c:extLst>
        </c:ser>
        <c:ser>
          <c:idx val="1"/>
          <c:order val="1"/>
          <c:tx>
            <c:strRef>
              <c:f>fig_h1!$C$29</c:f>
              <c:strCache>
                <c:ptCount val="1"/>
                <c:pt idx="0">
                  <c:v>Scuola Primaria</c:v>
                </c:pt>
              </c:strCache>
            </c:strRef>
          </c:tx>
          <c:spPr>
            <a:solidFill>
              <a:srgbClr val="FFC0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fig_h1!$A$30:$A$51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fig_h1!$C$30:$C$51</c:f>
              <c:numCache>
                <c:formatCode>#,##0</c:formatCode>
                <c:ptCount val="22"/>
                <c:pt idx="0">
                  <c:v>5196</c:v>
                </c:pt>
                <c:pt idx="1">
                  <c:v>6471</c:v>
                </c:pt>
                <c:pt idx="2">
                  <c:v>7924</c:v>
                </c:pt>
                <c:pt idx="3">
                  <c:v>9915</c:v>
                </c:pt>
                <c:pt idx="4">
                  <c:v>12297</c:v>
                </c:pt>
                <c:pt idx="5">
                  <c:v>14457</c:v>
                </c:pt>
                <c:pt idx="6">
                  <c:v>16586</c:v>
                </c:pt>
                <c:pt idx="7">
                  <c:v>18491</c:v>
                </c:pt>
                <c:pt idx="8">
                  <c:v>21388</c:v>
                </c:pt>
                <c:pt idx="9">
                  <c:v>22518</c:v>
                </c:pt>
                <c:pt idx="10">
                  <c:v>23364</c:v>
                </c:pt>
                <c:pt idx="11">
                  <c:v>24386</c:v>
                </c:pt>
                <c:pt idx="12">
                  <c:v>25237</c:v>
                </c:pt>
                <c:pt idx="13">
                  <c:v>25442</c:v>
                </c:pt>
                <c:pt idx="14">
                  <c:v>26459</c:v>
                </c:pt>
                <c:pt idx="15">
                  <c:v>26489</c:v>
                </c:pt>
                <c:pt idx="16">
                  <c:v>27385</c:v>
                </c:pt>
                <c:pt idx="17">
                  <c:v>27428</c:v>
                </c:pt>
                <c:pt idx="18">
                  <c:v>27933</c:v>
                </c:pt>
                <c:pt idx="19">
                  <c:v>27851</c:v>
                </c:pt>
                <c:pt idx="20">
                  <c:v>28050</c:v>
                </c:pt>
                <c:pt idx="21">
                  <c:v>27419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005-B390-3E564C4EB074}"/>
            </c:ext>
          </c:extLst>
        </c:ser>
        <c:ser>
          <c:idx val="2"/>
          <c:order val="2"/>
          <c:tx>
            <c:strRef>
              <c:f>fig_h1!$D$29</c:f>
              <c:strCache>
                <c:ptCount val="1"/>
                <c:pt idx="0">
                  <c:v>Secondaria I grado</c:v>
                </c:pt>
              </c:strCache>
            </c:strRef>
          </c:tx>
          <c:spPr>
            <a:solidFill>
              <a:srgbClr val="FFFF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fig_h1!$A$30:$A$51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fig_h1!$D$30:$D$51</c:f>
              <c:numCache>
                <c:formatCode>#,##0</c:formatCode>
                <c:ptCount val="22"/>
                <c:pt idx="0">
                  <c:v>2875</c:v>
                </c:pt>
                <c:pt idx="1">
                  <c:v>3638</c:v>
                </c:pt>
                <c:pt idx="2">
                  <c:v>4476</c:v>
                </c:pt>
                <c:pt idx="3">
                  <c:v>5559</c:v>
                </c:pt>
                <c:pt idx="4">
                  <c:v>7046</c:v>
                </c:pt>
                <c:pt idx="5">
                  <c:v>7866</c:v>
                </c:pt>
                <c:pt idx="6">
                  <c:v>9581</c:v>
                </c:pt>
                <c:pt idx="7">
                  <c:v>11048</c:v>
                </c:pt>
                <c:pt idx="8">
                  <c:v>12071</c:v>
                </c:pt>
                <c:pt idx="9">
                  <c:v>13503</c:v>
                </c:pt>
                <c:pt idx="10">
                  <c:v>14281</c:v>
                </c:pt>
                <c:pt idx="11">
                  <c:v>14900</c:v>
                </c:pt>
                <c:pt idx="12">
                  <c:v>15406</c:v>
                </c:pt>
                <c:pt idx="13">
                  <c:v>15608</c:v>
                </c:pt>
                <c:pt idx="14">
                  <c:v>15015</c:v>
                </c:pt>
                <c:pt idx="15">
                  <c:v>14708</c:v>
                </c:pt>
                <c:pt idx="16">
                  <c:v>14670</c:v>
                </c:pt>
                <c:pt idx="17">
                  <c:v>14508</c:v>
                </c:pt>
                <c:pt idx="18">
                  <c:v>15363</c:v>
                </c:pt>
                <c:pt idx="19">
                  <c:v>15815</c:v>
                </c:pt>
                <c:pt idx="20">
                  <c:v>16305</c:v>
                </c:pt>
                <c:pt idx="21">
                  <c:v>16737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B-4005-B390-3E564C4EB074}"/>
            </c:ext>
          </c:extLst>
        </c:ser>
        <c:ser>
          <c:idx val="3"/>
          <c:order val="3"/>
          <c:tx>
            <c:strRef>
              <c:f>fig_h1!$E$29</c:f>
              <c:strCache>
                <c:ptCount val="1"/>
                <c:pt idx="0">
                  <c:v>Secondaria II grado</c:v>
                </c:pt>
              </c:strCache>
            </c:strRef>
          </c:tx>
          <c:spPr>
            <a:solidFill>
              <a:srgbClr val="92D05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fig_h1!$A$30:$A$51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fig_h1!$E$30:$E$51</c:f>
              <c:numCache>
                <c:formatCode>#,##0</c:formatCode>
                <c:ptCount val="22"/>
                <c:pt idx="0">
                  <c:v>1308</c:v>
                </c:pt>
                <c:pt idx="1">
                  <c:v>1904</c:v>
                </c:pt>
                <c:pt idx="2">
                  <c:v>2587</c:v>
                </c:pt>
                <c:pt idx="3">
                  <c:v>3570</c:v>
                </c:pt>
                <c:pt idx="4">
                  <c:v>5020</c:v>
                </c:pt>
                <c:pt idx="5">
                  <c:v>6137</c:v>
                </c:pt>
                <c:pt idx="6">
                  <c:v>7900</c:v>
                </c:pt>
                <c:pt idx="7">
                  <c:v>9286</c:v>
                </c:pt>
                <c:pt idx="8">
                  <c:v>10911</c:v>
                </c:pt>
                <c:pt idx="9">
                  <c:v>11980</c:v>
                </c:pt>
                <c:pt idx="10">
                  <c:v>13129</c:v>
                </c:pt>
                <c:pt idx="11">
                  <c:v>14124</c:v>
                </c:pt>
                <c:pt idx="12">
                  <c:v>15037</c:v>
                </c:pt>
                <c:pt idx="13">
                  <c:v>15501</c:v>
                </c:pt>
                <c:pt idx="14">
                  <c:v>16213</c:v>
                </c:pt>
                <c:pt idx="15">
                  <c:v>15936</c:v>
                </c:pt>
                <c:pt idx="16">
                  <c:v>16050</c:v>
                </c:pt>
                <c:pt idx="17">
                  <c:v>16027</c:v>
                </c:pt>
                <c:pt idx="18">
                  <c:v>16148</c:v>
                </c:pt>
                <c:pt idx="19">
                  <c:v>16161</c:v>
                </c:pt>
                <c:pt idx="20">
                  <c:v>16345</c:v>
                </c:pt>
                <c:pt idx="21">
                  <c:v>17620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B-4005-B390-3E564C4EB074}"/>
            </c:ext>
          </c:extLst>
        </c:ser>
        <c:ser>
          <c:idx val="4"/>
          <c:order val="4"/>
          <c:tx>
            <c:strRef>
              <c:f>fig_h1!$F$29</c:f>
              <c:strCache>
                <c:ptCount val="1"/>
                <c:pt idx="0">
                  <c:v>Percorsi IefP in Agenzie formative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fig_h1!$A$30:$A$51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fig_h1!$F$30:$F$51</c:f>
              <c:numCache>
                <c:formatCode>#,##0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614</c:v>
                </c:pt>
                <c:pt idx="6">
                  <c:v>1096</c:v>
                </c:pt>
                <c:pt idx="7">
                  <c:v>1419</c:v>
                </c:pt>
                <c:pt idx="8">
                  <c:v>1779</c:v>
                </c:pt>
                <c:pt idx="9">
                  <c:v>1989</c:v>
                </c:pt>
                <c:pt idx="10">
                  <c:v>2159</c:v>
                </c:pt>
                <c:pt idx="11">
                  <c:v>2131</c:v>
                </c:pt>
                <c:pt idx="12">
                  <c:v>2269</c:v>
                </c:pt>
                <c:pt idx="13">
                  <c:v>2325</c:v>
                </c:pt>
                <c:pt idx="14">
                  <c:v>2250</c:v>
                </c:pt>
                <c:pt idx="15">
                  <c:v>2231</c:v>
                </c:pt>
                <c:pt idx="16">
                  <c:v>2131</c:v>
                </c:pt>
                <c:pt idx="17">
                  <c:v>2170</c:v>
                </c:pt>
                <c:pt idx="18">
                  <c:v>2292</c:v>
                </c:pt>
                <c:pt idx="19">
                  <c:v>2319</c:v>
                </c:pt>
                <c:pt idx="20">
                  <c:v>2415</c:v>
                </c:pt>
                <c:pt idx="21">
                  <c:v>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AD7-BF96-2B1E05A7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96256"/>
        <c:axId val="230886208"/>
      </c:barChart>
      <c:catAx>
        <c:axId val="2304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86208"/>
        <c:scaling>
          <c:orientation val="minMax"/>
          <c:max val="8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49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2034927198346019"/>
          <c:y val="7.1965670570923276E-2"/>
          <c:w val="0.17791169958503791"/>
          <c:h val="0.799845992843465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3089430894316E-2"/>
          <c:y val="3.7234042553191522E-2"/>
          <c:w val="0.68021680216802172"/>
          <c:h val="0.869680851063830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fig_h10!$A$25</c:f>
              <c:strCache>
                <c:ptCount val="1"/>
                <c:pt idx="0">
                  <c:v>Nessun iscritto con cittadinanza straniera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5.31914967877780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9-456E-9F05-5E2263DD8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fig_h10!$B$25:$F$25</c:f>
              <c:numCache>
                <c:formatCode>0.0</c:formatCode>
                <c:ptCount val="5"/>
                <c:pt idx="0">
                  <c:v>17.794028031687994</c:v>
                </c:pt>
                <c:pt idx="1">
                  <c:v>7.6352853965900662</c:v>
                </c:pt>
                <c:pt idx="2">
                  <c:v>2.5806451612903225</c:v>
                </c:pt>
                <c:pt idx="3">
                  <c:v>6.2246278755074425</c:v>
                </c:pt>
                <c:pt idx="4">
                  <c:v>10.508162796045067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9-456E-9F05-5E2263DD8DF6}"/>
            </c:ext>
          </c:extLst>
        </c:ser>
        <c:ser>
          <c:idx val="1"/>
          <c:order val="1"/>
          <c:tx>
            <c:strRef>
              <c:f>fig_h10!$A$26</c:f>
              <c:strCache>
                <c:ptCount val="1"/>
                <c:pt idx="0">
                  <c:v>fino al 10%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fig_h10!$B$26:$F$26</c:f>
              <c:numCache>
                <c:formatCode>0.0</c:formatCode>
                <c:ptCount val="5"/>
                <c:pt idx="0">
                  <c:v>35.40524070688604</c:v>
                </c:pt>
                <c:pt idx="1">
                  <c:v>45.218680504077099</c:v>
                </c:pt>
                <c:pt idx="2">
                  <c:v>46.935483870967744</c:v>
                </c:pt>
                <c:pt idx="3">
                  <c:v>53.044654939106906</c:v>
                </c:pt>
                <c:pt idx="4">
                  <c:v>43.090365601287651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9-456E-9F05-5E2263DD8DF6}"/>
            </c:ext>
          </c:extLst>
        </c:ser>
        <c:ser>
          <c:idx val="2"/>
          <c:order val="2"/>
          <c:tx>
            <c:strRef>
              <c:f>fig_h10!$A$27</c:f>
              <c:strCache>
                <c:ptCount val="1"/>
                <c:pt idx="0">
                  <c:v>più di 10 % fino a 20%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fig_h10!$B$27:$F$27</c:f>
              <c:numCache>
                <c:formatCode>0.0</c:formatCode>
                <c:ptCount val="5"/>
                <c:pt idx="0">
                  <c:v>23.644119439366239</c:v>
                </c:pt>
                <c:pt idx="1">
                  <c:v>27.427724240177909</c:v>
                </c:pt>
                <c:pt idx="2">
                  <c:v>33.225806451612904</c:v>
                </c:pt>
                <c:pt idx="3">
                  <c:v>26.657645466847089</c:v>
                </c:pt>
                <c:pt idx="4">
                  <c:v>26.695792136123249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9-456E-9F05-5E2263DD8DF6}"/>
            </c:ext>
          </c:extLst>
        </c:ser>
        <c:ser>
          <c:idx val="3"/>
          <c:order val="3"/>
          <c:tx>
            <c:strRef>
              <c:f>fig_h10!$A$28</c:f>
              <c:strCache>
                <c:ptCount val="1"/>
                <c:pt idx="0">
                  <c:v>più di 20% fino a 30%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fig_h10!$B$28:$F$28</c:f>
              <c:numCache>
                <c:formatCode>0.0</c:formatCode>
                <c:ptCount val="5"/>
                <c:pt idx="0">
                  <c:v>11.45642900670323</c:v>
                </c:pt>
                <c:pt idx="1">
                  <c:v>10.378057820607859</c:v>
                </c:pt>
                <c:pt idx="2">
                  <c:v>10.32258064516129</c:v>
                </c:pt>
                <c:pt idx="3">
                  <c:v>9.0663058186738841</c:v>
                </c:pt>
                <c:pt idx="4">
                  <c:v>10.554150379397562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9-456E-9F05-5E2263DD8DF6}"/>
            </c:ext>
          </c:extLst>
        </c:ser>
        <c:ser>
          <c:idx val="4"/>
          <c:order val="4"/>
          <c:tx>
            <c:strRef>
              <c:f>fig_h10!$A$29</c:f>
              <c:strCache>
                <c:ptCount val="1"/>
                <c:pt idx="0">
                  <c:v>oltre 30%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fig_h10!$B$29:$F$29</c:f>
              <c:numCache>
                <c:formatCode>0.0</c:formatCode>
                <c:ptCount val="5"/>
                <c:pt idx="0">
                  <c:v>11.70018281535649</c:v>
                </c:pt>
                <c:pt idx="1">
                  <c:v>9.3402520385470709</c:v>
                </c:pt>
                <c:pt idx="2">
                  <c:v>6.935483870967742</c:v>
                </c:pt>
                <c:pt idx="3">
                  <c:v>5.006765899864682</c:v>
                </c:pt>
                <c:pt idx="4">
                  <c:v>9.1515290871464714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D9-456E-9F05-5E2263DD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1768448"/>
        <c:axId val="161687232"/>
      </c:barChart>
      <c:catAx>
        <c:axId val="161768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687232"/>
        <c:crosses val="autoZero"/>
        <c:auto val="1"/>
        <c:lblAlgn val="ctr"/>
        <c:lblOffset val="100"/>
        <c:noMultiLvlLbl val="0"/>
      </c:catAx>
      <c:valAx>
        <c:axId val="1616872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76844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936846363632174"/>
          <c:y val="0.16386566739398539"/>
          <c:w val="0.19879005649787038"/>
          <c:h val="0.6096503178066596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00062294939101E-2"/>
          <c:y val="3.1042622739642207E-2"/>
          <c:w val="0.95777226196797138"/>
          <c:h val="0.74253739754923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fig_h2!$B$27</c:f>
              <c:strCache>
                <c:ptCount val="1"/>
                <c:pt idx="0">
                  <c:v>Studenti con cittadinanza straniera (ogni 100 iscritti)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57-4EF1-A75F-A4EF7352E0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57-4EF1-A75F-A4EF7352E0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57-4EF1-A75F-A4EF7352E072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ABD-4EFC-BAC1-CAC9252612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4B-461F-BE9B-18ECB1B7D0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57-4EF1-A75F-A4EF7352E0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57-4EF1-A75F-A4EF7352E0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BD-4EFC-BAC1-CAC92526124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fig_h2!$A$28:$A$48</c:f>
              <c:strCache>
                <c:ptCount val="21"/>
                <c:pt idx="0">
                  <c:v>Emilia R.</c:v>
                </c:pt>
                <c:pt idx="1">
                  <c:v>Lombardia</c:v>
                </c:pt>
                <c:pt idx="2">
                  <c:v>Toscana</c:v>
                </c:pt>
                <c:pt idx="3">
                  <c:v>Veneto</c:v>
                </c:pt>
                <c:pt idx="4">
                  <c:v>Liguria</c:v>
                </c:pt>
                <c:pt idx="5">
                  <c:v>Piemonte</c:v>
                </c:pt>
                <c:pt idx="6">
                  <c:v>Umbria</c:v>
                </c:pt>
                <c:pt idx="7">
                  <c:v>Friuli V.G.</c:v>
                </c:pt>
                <c:pt idx="8">
                  <c:v>Trentino A.A.</c:v>
                </c:pt>
                <c:pt idx="9">
                  <c:v>Marche</c:v>
                </c:pt>
                <c:pt idx="10">
                  <c:v>Italia</c:v>
                </c:pt>
                <c:pt idx="11">
                  <c:v>Lazio</c:v>
                </c:pt>
                <c:pt idx="12">
                  <c:v>Abruzzo</c:v>
                </c:pt>
                <c:pt idx="13">
                  <c:v>Valle d'Aosta</c:v>
                </c:pt>
                <c:pt idx="14">
                  <c:v>Calabria</c:v>
                </c:pt>
                <c:pt idx="15">
                  <c:v>Basilicata</c:v>
                </c:pt>
                <c:pt idx="16">
                  <c:v>Molise</c:v>
                </c:pt>
                <c:pt idx="17">
                  <c:v>Sicilia</c:v>
                </c:pt>
                <c:pt idx="18">
                  <c:v>Puglia</c:v>
                </c:pt>
                <c:pt idx="19">
                  <c:v>Campania</c:v>
                </c:pt>
                <c:pt idx="20">
                  <c:v>Sardegna</c:v>
                </c:pt>
              </c:strCache>
            </c:strRef>
          </c:cat>
          <c:val>
            <c:numRef>
              <c:f>fig_h2!$B$28:$B$48</c:f>
              <c:numCache>
                <c:formatCode>0.0</c:formatCode>
                <c:ptCount val="21"/>
                <c:pt idx="0">
                  <c:v>17.088836708736917</c:v>
                </c:pt>
                <c:pt idx="1">
                  <c:v>16.020454886844306</c:v>
                </c:pt>
                <c:pt idx="2">
                  <c:v>14.458945451322014</c:v>
                </c:pt>
                <c:pt idx="3">
                  <c:v>14.054321192863831</c:v>
                </c:pt>
                <c:pt idx="4">
                  <c:v>13.950223287811781</c:v>
                </c:pt>
                <c:pt idx="5">
                  <c:v>13.85473910826582</c:v>
                </c:pt>
                <c:pt idx="6">
                  <c:v>13.831317507468913</c:v>
                </c:pt>
                <c:pt idx="7">
                  <c:v>12.992278741318433</c:v>
                </c:pt>
                <c:pt idx="8">
                  <c:v>12.236374110810539</c:v>
                </c:pt>
                <c:pt idx="9">
                  <c:v>11.352893623091921</c:v>
                </c:pt>
                <c:pt idx="10">
                  <c:v>10.347457717302913</c:v>
                </c:pt>
                <c:pt idx="11">
                  <c:v>10.004024054347228</c:v>
                </c:pt>
                <c:pt idx="12">
                  <c:v>7.5975300258391982</c:v>
                </c:pt>
                <c:pt idx="13">
                  <c:v>7.2709450498760306</c:v>
                </c:pt>
                <c:pt idx="14">
                  <c:v>4.3226989524448971</c:v>
                </c:pt>
                <c:pt idx="15">
                  <c:v>4.1253623092499705</c:v>
                </c:pt>
                <c:pt idx="16">
                  <c:v>3.8249899342370148</c:v>
                </c:pt>
                <c:pt idx="17">
                  <c:v>3.6950477495265344</c:v>
                </c:pt>
                <c:pt idx="18">
                  <c:v>3.209969919542583</c:v>
                </c:pt>
                <c:pt idx="19">
                  <c:v>3.0027342618408399</c:v>
                </c:pt>
                <c:pt idx="20">
                  <c:v>2.6952498245855065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7-4EF1-A75F-A4EF7352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0563328"/>
        <c:axId val="230888512"/>
      </c:barChart>
      <c:catAx>
        <c:axId val="230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8512"/>
        <c:crosses val="autoZero"/>
        <c:auto val="1"/>
        <c:lblAlgn val="ctr"/>
        <c:lblOffset val="100"/>
        <c:noMultiLvlLbl val="0"/>
      </c:catAx>
      <c:valAx>
        <c:axId val="230888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056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59730522284078E-2"/>
          <c:y val="5.5555555555555525E-2"/>
          <c:w val="0.90382227465866438"/>
          <c:h val="0.68865672770730746"/>
        </c:manualLayout>
      </c:layout>
      <c:lineChart>
        <c:grouping val="standard"/>
        <c:varyColors val="0"/>
        <c:ser>
          <c:idx val="0"/>
          <c:order val="0"/>
          <c:tx>
            <c:strRef>
              <c:f>fig_h3!$C$23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F6B2-4D52-8DAE-B2E4B49912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F6B2-4D52-8DAE-B2E4B49912F1}"/>
              </c:ext>
            </c:extLst>
          </c:dPt>
          <c:dPt>
            <c:idx val="10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6B2-4D52-8DAE-B2E4B49912F1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6B2-4D52-8DAE-B2E4B49912F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F6B2-4D52-8DAE-B2E4B49912F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6-F6B2-4D52-8DAE-B2E4B49912F1}"/>
              </c:ext>
            </c:extLst>
          </c:dPt>
          <c:dPt>
            <c:idx val="20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6B2-4D52-8DAE-B2E4B49912F1}"/>
              </c:ext>
            </c:extLst>
          </c:dPt>
          <c:dPt>
            <c:idx val="22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6B2-4D52-8DAE-B2E4B49912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B-F6B2-4D52-8DAE-B2E4B49912F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C-F6B2-4D52-8DAE-B2E4B49912F1}"/>
              </c:ext>
            </c:extLst>
          </c:dPt>
          <c:dPt>
            <c:idx val="30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6B2-4D52-8DAE-B2E4B49912F1}"/>
              </c:ext>
            </c:extLst>
          </c:dPt>
          <c:dPt>
            <c:idx val="33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6B2-4D52-8DAE-B2E4B49912F1}"/>
              </c:ext>
            </c:extLst>
          </c:dPt>
          <c:cat>
            <c:multiLvlStrRef>
              <c:f>fig_h3!$A$25:$B$64</c:f>
              <c:multiLvlStrCache>
                <c:ptCount val="40"/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  <c:pt idx="18">
                    <c:v>2019</c:v>
                  </c:pt>
                  <c:pt idx="19">
                    <c:v>2020</c:v>
                  </c:pt>
                  <c:pt idx="20">
                    <c:v>2011</c:v>
                  </c:pt>
                  <c:pt idx="21">
                    <c:v>2012</c:v>
                  </c:pt>
                  <c:pt idx="22">
                    <c:v>2013</c:v>
                  </c:pt>
                  <c:pt idx="23">
                    <c:v>2014</c:v>
                  </c:pt>
                  <c:pt idx="24">
                    <c:v>2015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  <c:pt idx="29">
                    <c:v>2020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  <c:pt idx="35">
                    <c:v>2016</c:v>
                  </c:pt>
                  <c:pt idx="36">
                    <c:v>2017</c:v>
                  </c:pt>
                  <c:pt idx="37">
                    <c:v>2018</c:v>
                  </c:pt>
                  <c:pt idx="38">
                    <c:v>2019</c:v>
                  </c:pt>
                  <c:pt idx="39">
                    <c:v>2020</c:v>
                  </c:pt>
                </c:lvl>
                <c:lvl>
                  <c:pt idx="0">
                    <c:v>SCUOLA INFANZIA</c:v>
                  </c:pt>
                  <c:pt idx="10">
                    <c:v>SCUOLA PRIMARIA</c:v>
                  </c:pt>
                  <c:pt idx="20">
                    <c:v>SEC. PRIMO GRADO</c:v>
                  </c:pt>
                  <c:pt idx="30">
                    <c:v>SEC. SECONDO GRADO</c:v>
                  </c:pt>
                </c:lvl>
              </c:multiLvlStrCache>
            </c:multiLvlStrRef>
          </c:cat>
          <c:val>
            <c:numRef>
              <c:f>fig_h3!$C$25:$C$64</c:f>
              <c:numCache>
                <c:formatCode>0.0</c:formatCode>
                <c:ptCount val="40"/>
                <c:pt idx="0">
                  <c:v>81.8</c:v>
                </c:pt>
                <c:pt idx="1">
                  <c:v>81.400000000000006</c:v>
                </c:pt>
                <c:pt idx="2">
                  <c:v>86.2</c:v>
                </c:pt>
                <c:pt idx="3">
                  <c:v>86.6</c:v>
                </c:pt>
                <c:pt idx="4">
                  <c:v>88.8</c:v>
                </c:pt>
                <c:pt idx="5">
                  <c:v>89.4</c:v>
                </c:pt>
                <c:pt idx="6">
                  <c:v>86.5</c:v>
                </c:pt>
                <c:pt idx="7">
                  <c:v>85.6</c:v>
                </c:pt>
                <c:pt idx="8">
                  <c:v>82.609804296551275</c:v>
                </c:pt>
                <c:pt idx="9">
                  <c:v>84.05140840380902</c:v>
                </c:pt>
                <c:pt idx="10">
                  <c:v>57.8</c:v>
                </c:pt>
                <c:pt idx="11">
                  <c:v>64.2</c:v>
                </c:pt>
                <c:pt idx="12">
                  <c:v>69.900000000000006</c:v>
                </c:pt>
                <c:pt idx="13">
                  <c:v>73.900000000000006</c:v>
                </c:pt>
                <c:pt idx="14">
                  <c:v>77.099999999999994</c:v>
                </c:pt>
                <c:pt idx="15">
                  <c:v>79.8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79.698531488280139</c:v>
                </c:pt>
                <c:pt idx="19">
                  <c:v>79.12635275567979</c:v>
                </c:pt>
                <c:pt idx="20">
                  <c:v>28</c:v>
                </c:pt>
                <c:pt idx="21">
                  <c:v>32.700000000000003</c:v>
                </c:pt>
                <c:pt idx="22">
                  <c:v>40</c:v>
                </c:pt>
                <c:pt idx="23">
                  <c:v>46.9</c:v>
                </c:pt>
                <c:pt idx="24">
                  <c:v>53.7</c:v>
                </c:pt>
                <c:pt idx="25">
                  <c:v>60</c:v>
                </c:pt>
                <c:pt idx="26">
                  <c:v>62.6</c:v>
                </c:pt>
                <c:pt idx="27">
                  <c:v>65.7</c:v>
                </c:pt>
                <c:pt idx="28">
                  <c:v>68.299609513667022</c:v>
                </c:pt>
                <c:pt idx="29">
                  <c:v>71.210038840752915</c:v>
                </c:pt>
                <c:pt idx="30">
                  <c:v>9.1</c:v>
                </c:pt>
                <c:pt idx="31">
                  <c:v>11.2</c:v>
                </c:pt>
                <c:pt idx="32">
                  <c:v>15</c:v>
                </c:pt>
                <c:pt idx="33">
                  <c:v>18.3</c:v>
                </c:pt>
                <c:pt idx="34">
                  <c:v>22.5</c:v>
                </c:pt>
                <c:pt idx="35">
                  <c:v>25.3</c:v>
                </c:pt>
                <c:pt idx="36">
                  <c:v>33.4</c:v>
                </c:pt>
                <c:pt idx="37">
                  <c:v>39.799999999999997</c:v>
                </c:pt>
                <c:pt idx="38">
                  <c:v>45.211922030825022</c:v>
                </c:pt>
                <c:pt idx="39">
                  <c:v>50.580707602968054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B2-4D52-8DAE-B2E4B499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6624"/>
        <c:axId val="201785920"/>
      </c:lineChart>
      <c:catAx>
        <c:axId val="201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85920"/>
        <c:crosses val="autoZero"/>
        <c:auto val="1"/>
        <c:lblAlgn val="ctr"/>
        <c:lblOffset val="100"/>
        <c:noMultiLvlLbl val="0"/>
      </c:catAx>
      <c:valAx>
        <c:axId val="20178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46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15362213998856E-2"/>
          <c:y val="5.9360730593607358E-2"/>
          <c:w val="0.87415059866633282"/>
          <c:h val="0.65318757835682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fig_h4!$B$21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fig_h4!$A$22:$A$26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fig_h4!$B$22:$B$26</c:f>
              <c:numCache>
                <c:formatCode>0.0</c:formatCode>
                <c:ptCount val="5"/>
                <c:pt idx="0">
                  <c:v>15.341671966645468</c:v>
                </c:pt>
                <c:pt idx="1">
                  <c:v>14.97349190428428</c:v>
                </c:pt>
                <c:pt idx="2">
                  <c:v>10.713277832651332</c:v>
                </c:pt>
                <c:pt idx="3">
                  <c:v>5.7289647150058158</c:v>
                </c:pt>
                <c:pt idx="4">
                  <c:v>9.6659053487013331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E7A-8D09-F284F1D18F46}"/>
            </c:ext>
          </c:extLst>
        </c:ser>
        <c:ser>
          <c:idx val="1"/>
          <c:order val="1"/>
          <c:tx>
            <c:strRef>
              <c:f>fig_h4!$C$21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fig_h4!$A$22:$A$26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fig_h4!$C$22:$C$26</c:f>
              <c:numCache>
                <c:formatCode>0.0</c:formatCode>
                <c:ptCount val="5"/>
                <c:pt idx="0">
                  <c:v>15.11102747459541</c:v>
                </c:pt>
                <c:pt idx="1">
                  <c:v>14.39371031146054</c:v>
                </c:pt>
                <c:pt idx="2">
                  <c:v>12.29342468042443</c:v>
                </c:pt>
                <c:pt idx="3">
                  <c:v>6.7070503112905939</c:v>
                </c:pt>
                <c:pt idx="4">
                  <c:v>10.287372557076454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C-40AD-B463-4ECD2B6E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31003648"/>
        <c:axId val="230941248"/>
      </c:barChart>
      <c:catAx>
        <c:axId val="2310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1248"/>
        <c:crosses val="autoZero"/>
        <c:auto val="1"/>
        <c:lblAlgn val="ctr"/>
        <c:lblOffset val="100"/>
        <c:noMultiLvlLbl val="0"/>
      </c:catAx>
      <c:valAx>
        <c:axId val="23094124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100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505441242014561"/>
          <c:y val="0.92866329615522569"/>
          <c:w val="0.85494557519932646"/>
          <c:h val="7.133670384477426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0-4F54-B799-3B3B9C4E9E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0-4F54-B799-3B3B9C4E9E2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0-4F54-B799-3B3B9C4E9E2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0-4F54-B799-3B3B9C4E9E2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0-4F54-B799-3B3B9C4E9E20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C0-4F54-B799-3B3B9C4E9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tab_h4_fig_h5!$K$3:$K$8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Nigeria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tab_h4_fig_h5!$L$3:$L$8</c:f>
              <c:numCache>
                <c:formatCode>#,##0</c:formatCode>
                <c:ptCount val="6"/>
                <c:pt idx="0">
                  <c:v>4207</c:v>
                </c:pt>
                <c:pt idx="1">
                  <c:v>3059</c:v>
                </c:pt>
                <c:pt idx="2">
                  <c:v>1893</c:v>
                </c:pt>
                <c:pt idx="3">
                  <c:v>738</c:v>
                </c:pt>
                <c:pt idx="4">
                  <c:v>580</c:v>
                </c:pt>
                <c:pt idx="5">
                  <c:v>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0-4F54-B799-3B3B9C4E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7-49C6-B961-A09210F287D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7-49C6-B961-A09210F287D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7-49C6-B961-A09210F287D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7-49C6-B961-A09210F287D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7-49C6-B961-A09210F287DD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67-49C6-B961-A09210F28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tab_h5_fig_h6!$K$3:$K$8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tab_h5_fig_h6!$L$3:$L$8</c:f>
              <c:numCache>
                <c:formatCode>#,##0</c:formatCode>
                <c:ptCount val="6"/>
                <c:pt idx="0">
                  <c:v>7251</c:v>
                </c:pt>
                <c:pt idx="1">
                  <c:v>5770</c:v>
                </c:pt>
                <c:pt idx="2">
                  <c:v>3889</c:v>
                </c:pt>
                <c:pt idx="3">
                  <c:v>1180</c:v>
                </c:pt>
                <c:pt idx="4">
                  <c:v>988</c:v>
                </c:pt>
                <c:pt idx="5">
                  <c:v>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67-49C6-B961-A09210F2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6-4E16-AA8B-28B51399ED5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96-4E16-AA8B-28B51399ED5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96-4E16-AA8B-28B51399ED5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96-4E16-AA8B-28B51399ED5A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96-4E16-AA8B-28B51399ED5A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96-4E16-AA8B-28B51399ED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tab_h6_fig_h7!$K$3:$K$8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Perù</c:v>
                </c:pt>
                <c:pt idx="5">
                  <c:v>Altro</c:v>
                </c:pt>
              </c:strCache>
            </c:strRef>
          </c:cat>
          <c:val>
            <c:numRef>
              <c:f>tab_h6_fig_h7!$L$3:$L$8</c:f>
              <c:numCache>
                <c:formatCode>#,##0</c:formatCode>
                <c:ptCount val="6"/>
                <c:pt idx="0">
                  <c:v>4553</c:v>
                </c:pt>
                <c:pt idx="1">
                  <c:v>3139</c:v>
                </c:pt>
                <c:pt idx="2">
                  <c:v>2352</c:v>
                </c:pt>
                <c:pt idx="3">
                  <c:v>915</c:v>
                </c:pt>
                <c:pt idx="4">
                  <c:v>540</c:v>
                </c:pt>
                <c:pt idx="5">
                  <c:v>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96-4E16-AA8B-28B5139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D4-4AD1-B830-23D0F3ECE6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D4-4AD1-B830-23D0F3ECE68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D4-4AD1-B830-23D0F3ECE685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D4-4AD1-B830-23D0F3ECE68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D4-4AD1-B830-23D0F3ECE685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D4-4AD1-B830-23D0F3ECE6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tab_h7_fig_h8!$K$3:$K$8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Perù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tab_h7_fig_h8!$L$3:$L$8</c:f>
              <c:numCache>
                <c:formatCode>#,##0</c:formatCode>
                <c:ptCount val="6"/>
                <c:pt idx="0">
                  <c:v>5163</c:v>
                </c:pt>
                <c:pt idx="1">
                  <c:v>2593</c:v>
                </c:pt>
                <c:pt idx="2">
                  <c:v>2520</c:v>
                </c:pt>
                <c:pt idx="3">
                  <c:v>846</c:v>
                </c:pt>
                <c:pt idx="4">
                  <c:v>746</c:v>
                </c:pt>
                <c:pt idx="5">
                  <c:v>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D4-4AD1-B830-23D0F3EC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18287631173169E-2"/>
          <c:y val="6.4057189947796273E-2"/>
          <c:w val="0.8893660668107094"/>
          <c:h val="0.71927931917379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fig_h9!$B$23</c:f>
              <c:strCache>
                <c:ptCount val="1"/>
                <c:pt idx="0">
                  <c:v>2016/17</c:v>
                </c:pt>
              </c:strCache>
            </c:strRef>
          </c:tx>
          <c:invertIfNegative val="0"/>
          <c:cat>
            <c:strRef>
              <c:f>fig_h9!$A$24:$A$28</c:f>
              <c:strCache>
                <c:ptCount val="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Peru'</c:v>
                </c:pt>
              </c:strCache>
            </c:strRef>
          </c:cat>
          <c:val>
            <c:numRef>
              <c:f>fig_h9!$B$24:$B$28</c:f>
              <c:numCache>
                <c:formatCode>#,##0</c:formatCode>
                <c:ptCount val="5"/>
                <c:pt idx="0">
                  <c:v>21640</c:v>
                </c:pt>
                <c:pt idx="1">
                  <c:v>14029</c:v>
                </c:pt>
                <c:pt idx="2">
                  <c:v>10447</c:v>
                </c:pt>
                <c:pt idx="3">
                  <c:v>3502</c:v>
                </c:pt>
                <c:pt idx="4">
                  <c:v>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8C-B84C-C97CE9A9658D}"/>
            </c:ext>
          </c:extLst>
        </c:ser>
        <c:ser>
          <c:idx val="1"/>
          <c:order val="1"/>
          <c:tx>
            <c:strRef>
              <c:f>fig_h9!$C$23</c:f>
              <c:strCache>
                <c:ptCount val="1"/>
                <c:pt idx="0">
                  <c:v>2017/18</c:v>
                </c:pt>
              </c:strCache>
            </c:strRef>
          </c:tx>
          <c:invertIfNegative val="0"/>
          <c:cat>
            <c:strRef>
              <c:f>fig_h9!$A$24:$A$28</c:f>
              <c:strCache>
                <c:ptCount val="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Peru'</c:v>
                </c:pt>
              </c:strCache>
            </c:strRef>
          </c:cat>
          <c:val>
            <c:numRef>
              <c:f>fig_h9!$C$24:$C$28</c:f>
              <c:numCache>
                <c:formatCode>#,##0</c:formatCode>
                <c:ptCount val="5"/>
                <c:pt idx="0">
                  <c:v>21848</c:v>
                </c:pt>
                <c:pt idx="1">
                  <c:v>13921</c:v>
                </c:pt>
                <c:pt idx="2">
                  <c:v>10536</c:v>
                </c:pt>
                <c:pt idx="3">
                  <c:v>3700</c:v>
                </c:pt>
                <c:pt idx="4">
                  <c:v>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A-408C-B84C-C97CE9A9658D}"/>
            </c:ext>
          </c:extLst>
        </c:ser>
        <c:ser>
          <c:idx val="2"/>
          <c:order val="2"/>
          <c:tx>
            <c:strRef>
              <c:f>fig_h9!$D$23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cat>
            <c:strRef>
              <c:f>fig_h9!$A$24:$A$28</c:f>
              <c:strCache>
                <c:ptCount val="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Peru'</c:v>
                </c:pt>
              </c:strCache>
            </c:strRef>
          </c:cat>
          <c:val>
            <c:numRef>
              <c:f>fig_h9!$D$24:$D$28</c:f>
              <c:numCache>
                <c:formatCode>#,##0</c:formatCode>
                <c:ptCount val="5"/>
                <c:pt idx="0">
                  <c:v>21540</c:v>
                </c:pt>
                <c:pt idx="1">
                  <c:v>13907</c:v>
                </c:pt>
                <c:pt idx="2">
                  <c:v>10544</c:v>
                </c:pt>
                <c:pt idx="3">
                  <c:v>3755</c:v>
                </c:pt>
                <c:pt idx="4">
                  <c:v>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A-408C-B84C-C97CE9A9658D}"/>
            </c:ext>
          </c:extLst>
        </c:ser>
        <c:ser>
          <c:idx val="3"/>
          <c:order val="3"/>
          <c:tx>
            <c:strRef>
              <c:f>fig_h9!$E$23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cat>
            <c:strRef>
              <c:f>fig_h9!$A$24:$A$28</c:f>
              <c:strCache>
                <c:ptCount val="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Peru'</c:v>
                </c:pt>
              </c:strCache>
            </c:strRef>
          </c:cat>
          <c:val>
            <c:numRef>
              <c:f>fig_h9!$E$24:$E$28</c:f>
              <c:numCache>
                <c:formatCode>#,##0</c:formatCode>
                <c:ptCount val="5"/>
                <c:pt idx="0">
                  <c:v>21404</c:v>
                </c:pt>
                <c:pt idx="1">
                  <c:v>14205</c:v>
                </c:pt>
                <c:pt idx="2">
                  <c:v>10653</c:v>
                </c:pt>
                <c:pt idx="3">
                  <c:v>3696</c:v>
                </c:pt>
                <c:pt idx="4">
                  <c:v>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A-408C-B84C-C97CE9A9658D}"/>
            </c:ext>
          </c:extLst>
        </c:ser>
        <c:ser>
          <c:idx val="4"/>
          <c:order val="4"/>
          <c:tx>
            <c:strRef>
              <c:f>fig_h9!$F$23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fig_h9!$A$24:$A$28</c:f>
              <c:strCache>
                <c:ptCount val="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Peru'</c:v>
                </c:pt>
              </c:strCache>
            </c:strRef>
          </c:cat>
          <c:val>
            <c:numRef>
              <c:f>fig_h9!$F$24:$F$28</c:f>
              <c:numCache>
                <c:formatCode>#,##0</c:formatCode>
                <c:ptCount val="5"/>
                <c:pt idx="0">
                  <c:v>21174</c:v>
                </c:pt>
                <c:pt idx="1">
                  <c:v>14561</c:v>
                </c:pt>
                <c:pt idx="2">
                  <c:v>10654</c:v>
                </c:pt>
                <c:pt idx="3">
                  <c:v>3243</c:v>
                </c:pt>
                <c:pt idx="4">
                  <c:v>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A-408C-B84C-C97CE9A9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7376"/>
        <c:axId val="230948160"/>
      </c:barChart>
      <c:catAx>
        <c:axId val="161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948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957376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4.0622583467389159E-2"/>
          <c:y val="0.86618985126859149"/>
          <c:w val="0.95104525912755533"/>
          <c:h val="0.118690845462498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106680</xdr:rowOff>
    </xdr:from>
    <xdr:to>
      <xdr:col>8</xdr:col>
      <xdr:colOff>220538</xdr:colOff>
      <xdr:row>4</xdr:row>
      <xdr:rowOff>22860</xdr:rowOff>
    </xdr:to>
    <xdr:grpSp>
      <xdr:nvGrpSpPr>
        <xdr:cNvPr id="11" name="Gruppo 10"/>
        <xdr:cNvGrpSpPr/>
      </xdr:nvGrpSpPr>
      <xdr:grpSpPr>
        <a:xfrm>
          <a:off x="8458200" y="106680"/>
          <a:ext cx="2735138" cy="678180"/>
          <a:chOff x="6263640" y="137160"/>
          <a:chExt cx="2590358" cy="609600"/>
        </a:xfrm>
      </xdr:grpSpPr>
      <xdr:pic>
        <xdr:nvPicPr>
          <xdr:cNvPr id="12" name="Immagine 1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3" name="Gruppo 12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4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6" name="Rettangolo 15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8</xdr:col>
      <xdr:colOff>304800</xdr:colOff>
      <xdr:row>18</xdr:row>
      <xdr:rowOff>107950</xdr:rowOff>
    </xdr:to>
    <xdr:graphicFrame macro="">
      <xdr:nvGraphicFramePr>
        <xdr:cNvPr id="1707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114300</xdr:rowOff>
    </xdr:from>
    <xdr:to>
      <xdr:col>9</xdr:col>
      <xdr:colOff>361950</xdr:colOff>
      <xdr:row>19</xdr:row>
      <xdr:rowOff>120650</xdr:rowOff>
    </xdr:to>
    <xdr:graphicFrame macro="">
      <xdr:nvGraphicFramePr>
        <xdr:cNvPr id="9534730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120651</xdr:rowOff>
    </xdr:from>
    <xdr:to>
      <xdr:col>11</xdr:col>
      <xdr:colOff>57150</xdr:colOff>
      <xdr:row>17</xdr:row>
      <xdr:rowOff>114301</xdr:rowOff>
    </xdr:to>
    <xdr:graphicFrame macro="">
      <xdr:nvGraphicFramePr>
        <xdr:cNvPr id="17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53975</xdr:rowOff>
    </xdr:from>
    <xdr:to>
      <xdr:col>5</xdr:col>
      <xdr:colOff>146050</xdr:colOff>
      <xdr:row>21</xdr:row>
      <xdr:rowOff>114300</xdr:rowOff>
    </xdr:to>
    <xdr:graphicFrame macro="">
      <xdr:nvGraphicFramePr>
        <xdr:cNvPr id="102676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10</xdr:col>
      <xdr:colOff>342900</xdr:colOff>
      <xdr:row>20</xdr:row>
      <xdr:rowOff>106680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552450</xdr:colOff>
      <xdr:row>17</xdr:row>
      <xdr:rowOff>25400</xdr:rowOff>
    </xdr:to>
    <xdr:graphicFrame macro="">
      <xdr:nvGraphicFramePr>
        <xdr:cNvPr id="2193217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370840</xdr:colOff>
      <xdr:row>1</xdr:row>
      <xdr:rowOff>149860</xdr:rowOff>
    </xdr:from>
    <xdr:to>
      <xdr:col>17</xdr:col>
      <xdr:colOff>287020</xdr:colOff>
      <xdr:row>20</xdr:row>
      <xdr:rowOff>99060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1</xdr:row>
      <xdr:rowOff>76200</xdr:rowOff>
    </xdr:from>
    <xdr:to>
      <xdr:col>18</xdr:col>
      <xdr:colOff>311150</xdr:colOff>
      <xdr:row>20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1</xdr:row>
      <xdr:rowOff>114300</xdr:rowOff>
    </xdr:from>
    <xdr:to>
      <xdr:col>18</xdr:col>
      <xdr:colOff>330200</xdr:colOff>
      <xdr:row>20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1</xdr:row>
      <xdr:rowOff>115570</xdr:rowOff>
    </xdr:from>
    <xdr:to>
      <xdr:col>18</xdr:col>
      <xdr:colOff>313690</xdr:colOff>
      <xdr:row>20</xdr:row>
      <xdr:rowOff>64770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/>
  </sheetViews>
  <sheetFormatPr defaultColWidth="9.28515625" defaultRowHeight="20.25" customHeight="1" x14ac:dyDescent="0.25"/>
  <cols>
    <col min="1" max="1" width="6.85546875" style="2" customWidth="1"/>
    <col min="2" max="2" width="125.140625" style="2" customWidth="1"/>
    <col min="3" max="3" width="12.42578125" style="2" customWidth="1"/>
    <col min="4" max="4" width="17.85546875" style="2" customWidth="1"/>
    <col min="5" max="6" width="12.42578125" style="2" customWidth="1"/>
    <col min="7" max="16384" width="9.28515625" style="2"/>
  </cols>
  <sheetData>
    <row r="1" spans="1:6" ht="10.8" x14ac:dyDescent="0.25"/>
    <row r="2" spans="1:6" ht="20.25" customHeight="1" x14ac:dyDescent="0.35">
      <c r="A2" s="90" t="s">
        <v>164</v>
      </c>
      <c r="C2" s="81"/>
      <c r="D2" s="81"/>
      <c r="E2" s="81"/>
      <c r="F2" s="81"/>
    </row>
    <row r="3" spans="1:6" s="1" customFormat="1" ht="24.9" customHeight="1" x14ac:dyDescent="0.35">
      <c r="A3" s="71" t="s">
        <v>171</v>
      </c>
      <c r="B3" s="71"/>
      <c r="C3" s="82"/>
      <c r="E3" s="81"/>
      <c r="F3" s="81"/>
    </row>
    <row r="4" spans="1:6" s="1" customFormat="1" ht="5.25" customHeight="1" x14ac:dyDescent="0.35">
      <c r="A4" s="71"/>
      <c r="B4" s="71"/>
      <c r="C4" s="82"/>
      <c r="E4" s="81"/>
      <c r="F4" s="81"/>
    </row>
    <row r="5" spans="1:6" ht="20.25" customHeight="1" x14ac:dyDescent="0.25">
      <c r="A5" s="118" t="s">
        <v>49</v>
      </c>
      <c r="B5" s="118"/>
      <c r="C5" s="83"/>
      <c r="D5" s="83"/>
    </row>
    <row r="6" spans="1:6" s="3" customFormat="1" ht="20.25" customHeight="1" x14ac:dyDescent="0.5">
      <c r="A6" s="4" t="s">
        <v>83</v>
      </c>
      <c r="B6" s="63" t="str">
        <f>tab_h1!A1</f>
        <v>Tab. H.1  Studenti con cittadinanza straniera per sesso, provincia e livello di scuola, 2020/21</v>
      </c>
    </row>
    <row r="7" spans="1:6" ht="20.25" customHeight="1" x14ac:dyDescent="0.5">
      <c r="A7" s="4" t="s">
        <v>83</v>
      </c>
      <c r="B7" s="63" t="str">
        <f>fig_h1!A1</f>
        <v>Fig. H.1 Andamento degli studenti con cittadinanza straniera per livello di scuola e filiera, valori assoluti</v>
      </c>
    </row>
    <row r="8" spans="1:6" ht="20.25" customHeight="1" x14ac:dyDescent="0.5">
      <c r="A8" s="4" t="s">
        <v>83</v>
      </c>
      <c r="B8" s="63" t="str">
        <f>tab_h2!A1</f>
        <v>Tab. H.2 Studenti con cittadinanza straniera nelle province piemontesi, (ogni 100 iscritti, per livello di scuola), 2020/21</v>
      </c>
    </row>
    <row r="9" spans="1:6" ht="20.25" customHeight="1" x14ac:dyDescent="0.5">
      <c r="A9" s="4" t="s">
        <v>83</v>
      </c>
      <c r="B9" s="63" t="str">
        <f>fig_h2!A1</f>
        <v>Fig. H.2 Studenti con cittandinanza straniera nelle regioni italiane, ogni 100 iscritti, 2020/21</v>
      </c>
    </row>
    <row r="10" spans="1:6" ht="20.25" customHeight="1" x14ac:dyDescent="0.5">
      <c r="A10" s="4" t="s">
        <v>83</v>
      </c>
      <c r="B10" s="63" t="str">
        <f>fig_h3!A1</f>
        <v>Fig. H.3 Studenti con cittadinanza straniera nati in Italia, per livello di scuola, in Piemonte  (ogni 100 studenti stranieri, dal 2011)</v>
      </c>
    </row>
    <row r="11" spans="1:6" ht="20.25" customHeight="1" x14ac:dyDescent="0.5">
      <c r="A11" s="4" t="s">
        <v>83</v>
      </c>
      <c r="B11" s="63" t="str">
        <f>fig_h4!A1</f>
        <v>Fig. H.4 Studenti con cittadinanza straniera nel secondo ciclo: incidenza per 100 iscritti per filiera e tipo di scuola superiore. Confronto 2016/17-2020/21</v>
      </c>
    </row>
    <row r="12" spans="1:6" ht="20.25" customHeight="1" x14ac:dyDescent="0.25">
      <c r="A12" s="119" t="s">
        <v>48</v>
      </c>
      <c r="B12" s="119"/>
      <c r="C12" s="84"/>
      <c r="D12" s="84"/>
    </row>
    <row r="13" spans="1:6" ht="20.25" customHeight="1" x14ac:dyDescent="0.5">
      <c r="A13" s="4" t="s">
        <v>83</v>
      </c>
      <c r="B13" s="64" t="str">
        <f>tab_h3!A1</f>
        <v>Tab. H.3 Studenti con cittadinanza straniera per area geografica di provenienza e provincia, 2020/21</v>
      </c>
    </row>
    <row r="14" spans="1:6" ht="20.25" customHeight="1" x14ac:dyDescent="0.5">
      <c r="A14" s="4" t="s">
        <v>83</v>
      </c>
      <c r="B14" s="63" t="str">
        <f>tab_h4_fig_h5!A1</f>
        <v>Tab. H.4  Studenti con cittadinanza straniera nella scuola dell'infanzia per nazione di provenienza e provincia, 
fig. H.5 con prime 5 nazionalità (2020/21)</v>
      </c>
    </row>
    <row r="15" spans="1:6" ht="20.25" customHeight="1" x14ac:dyDescent="0.5">
      <c r="A15" s="4" t="s">
        <v>83</v>
      </c>
      <c r="B15" s="63" t="str">
        <f>tab_h5_fig_h6!A1</f>
        <v>Tab. H.5 Studenti con cittadinanza straniera nella scuola primaria per nazione di provenienza e provincia e 
fig. H6 con prime 5 nazionalità (2020/21)</v>
      </c>
    </row>
    <row r="16" spans="1:6" ht="20.25" customHeight="1" x14ac:dyDescent="0.5">
      <c r="A16" s="4" t="s">
        <v>83</v>
      </c>
      <c r="B16" s="63" t="str">
        <f>tab_h6_fig_h7!A1</f>
        <v>Tab. H.6 Studenti con cittadinanza straniera nella scuola secondaria di I grado per nazione di provenienza e provincia, 
 fig. H.7 con prime 5 nazionalità (2020/21)</v>
      </c>
    </row>
    <row r="17" spans="1:4" ht="20.25" customHeight="1" x14ac:dyDescent="0.5">
      <c r="A17" s="4" t="s">
        <v>83</v>
      </c>
      <c r="B17" s="63" t="str">
        <f>tab_h7_fig_h8!A1</f>
        <v>Tab. H.7  Studenti con cittadinanza straniera nella scuola secondaria di II grado per nazione di provenienza e provincia,  
fig. H.8 con prime 5 nazionalità (2020/21)</v>
      </c>
    </row>
    <row r="18" spans="1:4" ht="20.25" customHeight="1" x14ac:dyDescent="0.5">
      <c r="A18" s="4" t="s">
        <v>83</v>
      </c>
      <c r="B18" s="63" t="str">
        <f>fig_h9!A1</f>
        <v>Fig. H.9 Studenti con cittadinanza straniera, per nazionalità più numerose nell'ultimo quinquennio</v>
      </c>
    </row>
    <row r="19" spans="1:4" ht="20.25" customHeight="1" x14ac:dyDescent="0.25">
      <c r="A19" s="120" t="s">
        <v>69</v>
      </c>
      <c r="B19" s="120"/>
      <c r="C19" s="85"/>
      <c r="D19" s="85"/>
    </row>
    <row r="20" spans="1:4" ht="20.25" customHeight="1" x14ac:dyDescent="0.5">
      <c r="A20" s="4" t="s">
        <v>83</v>
      </c>
      <c r="B20" s="63" t="str">
        <f>tab_h8!A1</f>
        <v>Tab. H.8 Studenti con cittadinanza straniera iscritti agli atenei piemontesi, A.A. 2020/21</v>
      </c>
    </row>
    <row r="21" spans="1:4" ht="20.25" customHeight="1" x14ac:dyDescent="0.25">
      <c r="A21" s="121" t="s">
        <v>70</v>
      </c>
      <c r="B21" s="121"/>
      <c r="C21" s="86"/>
      <c r="D21" s="86"/>
    </row>
    <row r="22" spans="1:4" ht="20.25" customHeight="1" x14ac:dyDescent="0.5">
      <c r="A22" s="4" t="s">
        <v>83</v>
      </c>
      <c r="B22" s="63" t="str">
        <f>fig_h10!A1</f>
        <v>Fig. H.10  Sedi scolastiche piemontesi per quota di allievi con cittadinanza straniera,  per livello di scuola, 2020/21</v>
      </c>
    </row>
    <row r="24" spans="1:4" ht="20.25" customHeight="1" x14ac:dyDescent="0.25">
      <c r="A24" s="63" t="s">
        <v>186</v>
      </c>
    </row>
  </sheetData>
  <mergeCells count="4">
    <mergeCell ref="A5:B5"/>
    <mergeCell ref="A12:B12"/>
    <mergeCell ref="A19:B19"/>
    <mergeCell ref="A21:B21"/>
  </mergeCells>
  <hyperlinks>
    <hyperlink ref="A6" location="tab_h1!A1" display="→"/>
    <hyperlink ref="A7" location="fig_h1!A1" display="→"/>
    <hyperlink ref="A8" location="tab_h2!A1" display="→"/>
    <hyperlink ref="A10" location="fig_h3!A1" display="→"/>
    <hyperlink ref="A11" location="fig_h4!A1" display="→"/>
    <hyperlink ref="A13" location="tab_h3!A1" display="→"/>
    <hyperlink ref="A14" location="tab_h4_fig_h5!A1" display="→"/>
    <hyperlink ref="A15" location="tab_h5_fig_h6!A1" display="→"/>
    <hyperlink ref="A16" location="tab_h6_fig_h7!A1" display="→"/>
    <hyperlink ref="A17" location="tab_h7_fig_h8!A1" display="→"/>
    <hyperlink ref="A18" location="fig_h9!A1" display="→"/>
    <hyperlink ref="A20" location="tab_h8!A1" display="→"/>
    <hyperlink ref="A22" location="fig_h10!A1" display="→"/>
    <hyperlink ref="A9" location="fig_h2!A1" display="→"/>
  </hyperlinks>
  <pageMargins left="0.7" right="0.7" top="0.75" bottom="0.75" header="0.3" footer="0.3"/>
  <pageSetup paperSize="9" orientation="landscape" horizontalDpi="1200" verticalDpi="1200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6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24.85546875" style="45" customWidth="1"/>
    <col min="2" max="10" width="7.85546875" style="45" customWidth="1"/>
    <col min="11" max="16384" width="9.28515625" style="45"/>
  </cols>
  <sheetData>
    <row r="1" spans="1:14" ht="45" customHeight="1" x14ac:dyDescent="0.25">
      <c r="A1" s="133" t="s">
        <v>180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4" ht="13.2" x14ac:dyDescent="0.25">
      <c r="A2" s="75"/>
      <c r="B2" s="96" t="s">
        <v>18</v>
      </c>
      <c r="C2" s="96" t="s">
        <v>17</v>
      </c>
      <c r="D2" s="96" t="s">
        <v>19</v>
      </c>
      <c r="E2" s="96" t="s">
        <v>16</v>
      </c>
      <c r="F2" s="96" t="s">
        <v>15</v>
      </c>
      <c r="G2" s="96" t="s">
        <v>13</v>
      </c>
      <c r="H2" s="96" t="s">
        <v>6</v>
      </c>
      <c r="I2" s="96" t="s">
        <v>14</v>
      </c>
      <c r="J2" s="96" t="s">
        <v>20</v>
      </c>
    </row>
    <row r="3" spans="1:14" x14ac:dyDescent="0.25">
      <c r="A3" s="44" t="s">
        <v>52</v>
      </c>
      <c r="B3" s="97">
        <v>652</v>
      </c>
      <c r="C3" s="97">
        <v>399</v>
      </c>
      <c r="D3" s="97">
        <v>86</v>
      </c>
      <c r="E3" s="97">
        <v>813</v>
      </c>
      <c r="F3" s="97">
        <v>164</v>
      </c>
      <c r="G3" s="97">
        <v>4936</v>
      </c>
      <c r="H3" s="97">
        <v>51</v>
      </c>
      <c r="I3" s="97">
        <v>150</v>
      </c>
      <c r="J3" s="97">
        <v>7251</v>
      </c>
      <c r="K3" s="45" t="str">
        <f>PROPER(A3)</f>
        <v>Romania</v>
      </c>
      <c r="L3" s="99">
        <f>J3</f>
        <v>7251</v>
      </c>
    </row>
    <row r="4" spans="1:14" x14ac:dyDescent="0.25">
      <c r="A4" s="44" t="s">
        <v>53</v>
      </c>
      <c r="B4" s="97">
        <v>771</v>
      </c>
      <c r="C4" s="97">
        <v>338</v>
      </c>
      <c r="D4" s="97">
        <v>247</v>
      </c>
      <c r="E4" s="97">
        <v>923</v>
      </c>
      <c r="F4" s="97">
        <v>600</v>
      </c>
      <c r="G4" s="97">
        <v>2477</v>
      </c>
      <c r="H4" s="97">
        <v>114</v>
      </c>
      <c r="I4" s="97">
        <v>300</v>
      </c>
      <c r="J4" s="97">
        <v>5770</v>
      </c>
      <c r="K4" s="45" t="str">
        <f>PROPER(A4)</f>
        <v>Marocco</v>
      </c>
      <c r="L4" s="99">
        <f>J4</f>
        <v>5770</v>
      </c>
    </row>
    <row r="5" spans="1:14" x14ac:dyDescent="0.25">
      <c r="A5" s="44" t="s">
        <v>54</v>
      </c>
      <c r="B5" s="97">
        <v>724</v>
      </c>
      <c r="C5" s="97">
        <v>458</v>
      </c>
      <c r="D5" s="97">
        <v>40</v>
      </c>
      <c r="E5" s="97">
        <v>1137</v>
      </c>
      <c r="F5" s="97">
        <v>476</v>
      </c>
      <c r="G5" s="97">
        <v>860</v>
      </c>
      <c r="H5" s="97">
        <v>45</v>
      </c>
      <c r="I5" s="97">
        <v>149</v>
      </c>
      <c r="J5" s="97">
        <v>3889</v>
      </c>
      <c r="K5" s="45" t="str">
        <f>PROPER(A5)</f>
        <v>Albania</v>
      </c>
      <c r="L5" s="99">
        <f>J5</f>
        <v>3889</v>
      </c>
    </row>
    <row r="6" spans="1:14" x14ac:dyDescent="0.25">
      <c r="A6" s="44" t="s">
        <v>133</v>
      </c>
      <c r="B6" s="97">
        <v>73</v>
      </c>
      <c r="C6" s="97">
        <v>47</v>
      </c>
      <c r="D6" s="97">
        <v>22</v>
      </c>
      <c r="E6" s="97">
        <v>225</v>
      </c>
      <c r="F6" s="97">
        <v>92</v>
      </c>
      <c r="G6" s="97">
        <v>642</v>
      </c>
      <c r="H6" s="97">
        <v>30</v>
      </c>
      <c r="I6" s="97">
        <v>49</v>
      </c>
      <c r="J6" s="97">
        <v>1180</v>
      </c>
      <c r="K6" s="45" t="str">
        <f>PROPER(A6)</f>
        <v>Cina</v>
      </c>
      <c r="L6" s="99">
        <f>J6</f>
        <v>1180</v>
      </c>
    </row>
    <row r="7" spans="1:14" x14ac:dyDescent="0.25">
      <c r="A7" s="44" t="s">
        <v>56</v>
      </c>
      <c r="B7" s="97">
        <v>40</v>
      </c>
      <c r="C7" s="97">
        <v>13</v>
      </c>
      <c r="D7" s="97">
        <v>8</v>
      </c>
      <c r="E7" s="97">
        <v>25</v>
      </c>
      <c r="F7" s="97">
        <v>120</v>
      </c>
      <c r="G7" s="97">
        <v>727</v>
      </c>
      <c r="H7" s="97">
        <v>22</v>
      </c>
      <c r="I7" s="97">
        <v>33</v>
      </c>
      <c r="J7" s="97">
        <v>988</v>
      </c>
      <c r="K7" s="45" t="str">
        <f>PROPER(A7)</f>
        <v>Egitto</v>
      </c>
      <c r="L7" s="99">
        <f>J7</f>
        <v>988</v>
      </c>
    </row>
    <row r="8" spans="1:14" x14ac:dyDescent="0.25">
      <c r="A8" s="44" t="s">
        <v>55</v>
      </c>
      <c r="B8" s="97">
        <v>33</v>
      </c>
      <c r="C8" s="97">
        <v>24</v>
      </c>
      <c r="D8" s="97">
        <v>5</v>
      </c>
      <c r="E8" s="97">
        <v>43</v>
      </c>
      <c r="F8" s="97">
        <v>147</v>
      </c>
      <c r="G8" s="97">
        <v>582</v>
      </c>
      <c r="H8" s="97">
        <v>3</v>
      </c>
      <c r="I8" s="97">
        <v>17</v>
      </c>
      <c r="J8" s="97">
        <v>854</v>
      </c>
      <c r="K8" s="45" t="s">
        <v>42</v>
      </c>
      <c r="L8" s="99">
        <f>J24-SUM(L3:L7)</f>
        <v>8341</v>
      </c>
    </row>
    <row r="9" spans="1:14" x14ac:dyDescent="0.25">
      <c r="A9" s="44" t="s">
        <v>87</v>
      </c>
      <c r="B9" s="97">
        <v>13</v>
      </c>
      <c r="C9" s="97">
        <v>27</v>
      </c>
      <c r="D9" s="97">
        <v>11</v>
      </c>
      <c r="E9" s="97">
        <v>17</v>
      </c>
      <c r="F9" s="97">
        <v>93</v>
      </c>
      <c r="G9" s="97">
        <v>603</v>
      </c>
      <c r="H9" s="97">
        <v>6</v>
      </c>
      <c r="I9" s="97">
        <v>26</v>
      </c>
      <c r="J9" s="97">
        <v>796</v>
      </c>
      <c r="N9" s="99"/>
    </row>
    <row r="10" spans="1:14" x14ac:dyDescent="0.25">
      <c r="A10" s="44" t="s">
        <v>58</v>
      </c>
      <c r="B10" s="97">
        <v>52</v>
      </c>
      <c r="C10" s="97">
        <v>33</v>
      </c>
      <c r="D10" s="97">
        <v>4</v>
      </c>
      <c r="E10" s="97">
        <v>48</v>
      </c>
      <c r="F10" s="97">
        <v>31</v>
      </c>
      <c r="G10" s="97">
        <v>441</v>
      </c>
      <c r="H10" s="97">
        <v>3</v>
      </c>
      <c r="I10" s="97">
        <v>7</v>
      </c>
      <c r="J10" s="97">
        <v>619</v>
      </c>
    </row>
    <row r="11" spans="1:14" x14ac:dyDescent="0.25">
      <c r="A11" s="44" t="s">
        <v>136</v>
      </c>
      <c r="B11" s="97">
        <v>88</v>
      </c>
      <c r="C11" s="97">
        <v>223</v>
      </c>
      <c r="D11" s="97">
        <v>3</v>
      </c>
      <c r="E11" s="97">
        <v>195</v>
      </c>
      <c r="F11" s="97">
        <v>1</v>
      </c>
      <c r="G11" s="97">
        <v>26</v>
      </c>
      <c r="H11" s="97">
        <v>9</v>
      </c>
      <c r="I11" s="97">
        <v>8</v>
      </c>
      <c r="J11" s="97">
        <v>553</v>
      </c>
    </row>
    <row r="12" spans="1:14" x14ac:dyDescent="0.25">
      <c r="A12" s="44" t="s">
        <v>59</v>
      </c>
      <c r="B12" s="97">
        <v>38</v>
      </c>
      <c r="C12" s="97">
        <v>20</v>
      </c>
      <c r="D12" s="97">
        <v>6</v>
      </c>
      <c r="E12" s="97">
        <v>83</v>
      </c>
      <c r="F12" s="97">
        <v>158</v>
      </c>
      <c r="G12" s="97">
        <v>104</v>
      </c>
      <c r="H12" s="97">
        <v>31</v>
      </c>
      <c r="I12" s="97">
        <v>36</v>
      </c>
      <c r="J12" s="97">
        <v>476</v>
      </c>
    </row>
    <row r="13" spans="1:14" x14ac:dyDescent="0.25">
      <c r="A13" s="44" t="s">
        <v>57</v>
      </c>
      <c r="B13" s="97">
        <v>57</v>
      </c>
      <c r="C13" s="97">
        <v>32</v>
      </c>
      <c r="D13" s="97">
        <v>4</v>
      </c>
      <c r="E13" s="97">
        <v>55</v>
      </c>
      <c r="F13" s="97">
        <v>91</v>
      </c>
      <c r="G13" s="97">
        <v>122</v>
      </c>
      <c r="H13" s="97">
        <v>12</v>
      </c>
      <c r="I13" s="97">
        <v>13</v>
      </c>
      <c r="J13" s="97">
        <v>386</v>
      </c>
    </row>
    <row r="14" spans="1:14" x14ac:dyDescent="0.25">
      <c r="A14" s="44" t="s">
        <v>63</v>
      </c>
      <c r="B14" s="97">
        <v>56</v>
      </c>
      <c r="C14" s="97">
        <v>5</v>
      </c>
      <c r="D14" s="97">
        <v>2</v>
      </c>
      <c r="E14" s="97">
        <v>111</v>
      </c>
      <c r="F14" s="97">
        <v>81</v>
      </c>
      <c r="G14" s="97">
        <v>58</v>
      </c>
      <c r="H14" s="97">
        <v>7</v>
      </c>
      <c r="I14" s="97">
        <v>12</v>
      </c>
      <c r="J14" s="97">
        <v>332</v>
      </c>
    </row>
    <row r="15" spans="1:14" x14ac:dyDescent="0.25">
      <c r="A15" s="44" t="s">
        <v>89</v>
      </c>
      <c r="B15" s="97">
        <v>24</v>
      </c>
      <c r="C15" s="97">
        <v>6</v>
      </c>
      <c r="D15" s="97">
        <v>10</v>
      </c>
      <c r="E15" s="97">
        <v>16</v>
      </c>
      <c r="F15" s="97">
        <v>204</v>
      </c>
      <c r="G15" s="97">
        <v>49</v>
      </c>
      <c r="H15" s="97">
        <v>1</v>
      </c>
      <c r="I15" s="97">
        <v>11</v>
      </c>
      <c r="J15" s="97">
        <v>321</v>
      </c>
    </row>
    <row r="16" spans="1:14" x14ac:dyDescent="0.25">
      <c r="A16" s="44" t="s">
        <v>65</v>
      </c>
      <c r="B16" s="97">
        <v>43</v>
      </c>
      <c r="C16" s="97">
        <v>7</v>
      </c>
      <c r="D16" s="97">
        <v>5</v>
      </c>
      <c r="E16" s="97">
        <v>20</v>
      </c>
      <c r="F16" s="97">
        <v>100</v>
      </c>
      <c r="G16" s="97">
        <v>63</v>
      </c>
      <c r="H16" s="97">
        <v>28</v>
      </c>
      <c r="I16" s="97">
        <v>20</v>
      </c>
      <c r="J16" s="97">
        <v>286</v>
      </c>
    </row>
    <row r="17" spans="1:10" x14ac:dyDescent="0.25">
      <c r="A17" s="44" t="s">
        <v>62</v>
      </c>
      <c r="B17" s="97">
        <v>8</v>
      </c>
      <c r="C17" s="97">
        <v>2</v>
      </c>
      <c r="D17" s="97">
        <v>25</v>
      </c>
      <c r="E17" s="97">
        <v>52</v>
      </c>
      <c r="F17" s="97">
        <v>4</v>
      </c>
      <c r="G17" s="97">
        <v>170</v>
      </c>
      <c r="H17" s="97">
        <v>1</v>
      </c>
      <c r="I17" s="97">
        <v>2</v>
      </c>
      <c r="J17" s="97">
        <v>264</v>
      </c>
    </row>
    <row r="18" spans="1:10" x14ac:dyDescent="0.25">
      <c r="A18" s="44" t="s">
        <v>64</v>
      </c>
      <c r="B18" s="97">
        <v>14</v>
      </c>
      <c r="C18" s="97">
        <v>2</v>
      </c>
      <c r="D18" s="97">
        <v>10</v>
      </c>
      <c r="E18" s="97">
        <v>31</v>
      </c>
      <c r="F18" s="97">
        <v>13</v>
      </c>
      <c r="G18" s="97">
        <v>164</v>
      </c>
      <c r="H18" s="97">
        <v>5</v>
      </c>
      <c r="I18" s="97">
        <v>7</v>
      </c>
      <c r="J18" s="97">
        <v>246</v>
      </c>
    </row>
    <row r="19" spans="1:10" x14ac:dyDescent="0.25">
      <c r="A19" s="44" t="s">
        <v>60</v>
      </c>
      <c r="B19" s="97">
        <v>123</v>
      </c>
      <c r="C19" s="97">
        <v>4</v>
      </c>
      <c r="D19" s="97">
        <v>0</v>
      </c>
      <c r="E19" s="97">
        <v>7</v>
      </c>
      <c r="F19" s="97">
        <v>22</v>
      </c>
      <c r="G19" s="97">
        <v>77</v>
      </c>
      <c r="H19" s="97">
        <v>4</v>
      </c>
      <c r="I19" s="97">
        <v>3</v>
      </c>
      <c r="J19" s="97">
        <v>240</v>
      </c>
    </row>
    <row r="20" spans="1:10" x14ac:dyDescent="0.25">
      <c r="A20" s="44" t="s">
        <v>88</v>
      </c>
      <c r="B20" s="97">
        <v>19</v>
      </c>
      <c r="C20" s="97">
        <v>3</v>
      </c>
      <c r="D20" s="97">
        <v>3</v>
      </c>
      <c r="E20" s="97">
        <v>3</v>
      </c>
      <c r="F20" s="97">
        <v>105</v>
      </c>
      <c r="G20" s="97">
        <v>102</v>
      </c>
      <c r="H20" s="97">
        <v>4</v>
      </c>
      <c r="I20" s="97">
        <v>1</v>
      </c>
      <c r="J20" s="97">
        <v>240</v>
      </c>
    </row>
    <row r="21" spans="1:10" x14ac:dyDescent="0.25">
      <c r="A21" s="44" t="s">
        <v>94</v>
      </c>
      <c r="B21" s="97">
        <v>6</v>
      </c>
      <c r="C21" s="97">
        <v>2</v>
      </c>
      <c r="D21" s="97">
        <v>1</v>
      </c>
      <c r="E21" s="97">
        <v>12</v>
      </c>
      <c r="F21" s="97">
        <v>69</v>
      </c>
      <c r="G21" s="97">
        <v>139</v>
      </c>
      <c r="H21" s="97">
        <v>6</v>
      </c>
      <c r="I21" s="97">
        <v>3</v>
      </c>
      <c r="J21" s="97">
        <v>238</v>
      </c>
    </row>
    <row r="22" spans="1:10" x14ac:dyDescent="0.25">
      <c r="A22" s="44" t="s">
        <v>66</v>
      </c>
      <c r="B22" s="97">
        <v>0</v>
      </c>
      <c r="C22" s="97">
        <v>43</v>
      </c>
      <c r="D22" s="97">
        <v>8</v>
      </c>
      <c r="E22" s="97">
        <v>15</v>
      </c>
      <c r="F22" s="97">
        <v>3</v>
      </c>
      <c r="G22" s="97">
        <v>122</v>
      </c>
      <c r="H22" s="97">
        <v>0</v>
      </c>
      <c r="I22" s="97">
        <v>2</v>
      </c>
      <c r="J22" s="97">
        <v>193</v>
      </c>
    </row>
    <row r="23" spans="1:10" x14ac:dyDescent="0.25">
      <c r="A23" s="44" t="s">
        <v>42</v>
      </c>
      <c r="B23" s="97">
        <v>246</v>
      </c>
      <c r="C23" s="97">
        <v>106</v>
      </c>
      <c r="D23" s="97">
        <v>63</v>
      </c>
      <c r="E23" s="97">
        <v>404</v>
      </c>
      <c r="F23" s="97">
        <v>318</v>
      </c>
      <c r="G23" s="97">
        <v>978</v>
      </c>
      <c r="H23" s="97">
        <v>64</v>
      </c>
      <c r="I23" s="97">
        <v>118</v>
      </c>
      <c r="J23" s="97">
        <v>2297</v>
      </c>
    </row>
    <row r="24" spans="1:10" ht="13.2" x14ac:dyDescent="0.25">
      <c r="A24" s="76" t="s">
        <v>45</v>
      </c>
      <c r="B24" s="98">
        <v>3080</v>
      </c>
      <c r="C24" s="98">
        <v>1794</v>
      </c>
      <c r="D24" s="98">
        <v>563</v>
      </c>
      <c r="E24" s="98">
        <v>4235</v>
      </c>
      <c r="F24" s="98">
        <v>2892</v>
      </c>
      <c r="G24" s="98">
        <v>13442</v>
      </c>
      <c r="H24" s="98">
        <v>446</v>
      </c>
      <c r="I24" s="98">
        <v>967</v>
      </c>
      <c r="J24" s="98">
        <v>27419</v>
      </c>
    </row>
    <row r="25" spans="1:10" x14ac:dyDescent="0.25">
      <c r="A25" s="17" t="s">
        <v>104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43" t="s">
        <v>118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23.28515625" style="48" customWidth="1"/>
    <col min="2" max="10" width="8.28515625" style="46" customWidth="1"/>
    <col min="11" max="16384" width="9.28515625" style="46"/>
  </cols>
  <sheetData>
    <row r="1" spans="1:12" ht="42" customHeight="1" x14ac:dyDescent="0.25">
      <c r="A1" s="133" t="s">
        <v>181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3.2" x14ac:dyDescent="0.25">
      <c r="A2" s="75"/>
      <c r="B2" s="96" t="s">
        <v>18</v>
      </c>
      <c r="C2" s="96" t="s">
        <v>17</v>
      </c>
      <c r="D2" s="96" t="s">
        <v>19</v>
      </c>
      <c r="E2" s="96" t="s">
        <v>16</v>
      </c>
      <c r="F2" s="96" t="s">
        <v>15</v>
      </c>
      <c r="G2" s="96" t="s">
        <v>13</v>
      </c>
      <c r="H2" s="96" t="s">
        <v>6</v>
      </c>
      <c r="I2" s="96" t="s">
        <v>14</v>
      </c>
      <c r="J2" s="96" t="s">
        <v>20</v>
      </c>
    </row>
    <row r="3" spans="1:12" x14ac:dyDescent="0.25">
      <c r="A3" s="44" t="s">
        <v>52</v>
      </c>
      <c r="B3" s="97">
        <v>363</v>
      </c>
      <c r="C3" s="97">
        <v>215</v>
      </c>
      <c r="D3" s="97">
        <v>63</v>
      </c>
      <c r="E3" s="97">
        <v>537</v>
      </c>
      <c r="F3" s="97">
        <v>110</v>
      </c>
      <c r="G3" s="97">
        <v>3118</v>
      </c>
      <c r="H3" s="97">
        <v>37</v>
      </c>
      <c r="I3" s="97">
        <v>110</v>
      </c>
      <c r="J3" s="97">
        <v>4553</v>
      </c>
      <c r="K3" s="45" t="str">
        <f>PROPER(A3)</f>
        <v>Romania</v>
      </c>
      <c r="L3" s="99">
        <f>J3</f>
        <v>4553</v>
      </c>
    </row>
    <row r="4" spans="1:12" x14ac:dyDescent="0.25">
      <c r="A4" s="44" t="s">
        <v>53</v>
      </c>
      <c r="B4" s="97">
        <v>395</v>
      </c>
      <c r="C4" s="97">
        <v>180</v>
      </c>
      <c r="D4" s="97">
        <v>149</v>
      </c>
      <c r="E4" s="97">
        <v>489</v>
      </c>
      <c r="F4" s="97">
        <v>331</v>
      </c>
      <c r="G4" s="97">
        <v>1362</v>
      </c>
      <c r="H4" s="97">
        <v>46</v>
      </c>
      <c r="I4" s="97">
        <v>187</v>
      </c>
      <c r="J4" s="97">
        <v>3139</v>
      </c>
      <c r="K4" s="45" t="str">
        <f>PROPER(A4)</f>
        <v>Marocco</v>
      </c>
      <c r="L4" s="99">
        <f>J4</f>
        <v>3139</v>
      </c>
    </row>
    <row r="5" spans="1:12" x14ac:dyDescent="0.25">
      <c r="A5" s="44" t="s">
        <v>54</v>
      </c>
      <c r="B5" s="97">
        <v>442</v>
      </c>
      <c r="C5" s="97">
        <v>289</v>
      </c>
      <c r="D5" s="97">
        <v>33</v>
      </c>
      <c r="E5" s="97">
        <v>667</v>
      </c>
      <c r="F5" s="97">
        <v>271</v>
      </c>
      <c r="G5" s="97">
        <v>523</v>
      </c>
      <c r="H5" s="97">
        <v>27</v>
      </c>
      <c r="I5" s="97">
        <v>100</v>
      </c>
      <c r="J5" s="97">
        <v>2352</v>
      </c>
      <c r="K5" s="45" t="str">
        <f>PROPER(A5)</f>
        <v>Albania</v>
      </c>
      <c r="L5" s="99">
        <f>J5</f>
        <v>2352</v>
      </c>
    </row>
    <row r="6" spans="1:12" x14ac:dyDescent="0.25">
      <c r="A6" s="44" t="s">
        <v>133</v>
      </c>
      <c r="B6" s="97">
        <v>74</v>
      </c>
      <c r="C6" s="97">
        <v>30</v>
      </c>
      <c r="D6" s="97">
        <v>23</v>
      </c>
      <c r="E6" s="97">
        <v>162</v>
      </c>
      <c r="F6" s="97">
        <v>70</v>
      </c>
      <c r="G6" s="97">
        <v>473</v>
      </c>
      <c r="H6" s="97">
        <v>32</v>
      </c>
      <c r="I6" s="97">
        <v>51</v>
      </c>
      <c r="J6" s="97">
        <v>915</v>
      </c>
      <c r="K6" s="45" t="str">
        <f>PROPER(A6)</f>
        <v>Cina</v>
      </c>
      <c r="L6" s="99">
        <f>J6</f>
        <v>915</v>
      </c>
    </row>
    <row r="7" spans="1:12" x14ac:dyDescent="0.25">
      <c r="A7" s="44" t="s">
        <v>87</v>
      </c>
      <c r="B7" s="97">
        <v>7</v>
      </c>
      <c r="C7" s="97">
        <v>15</v>
      </c>
      <c r="D7" s="97">
        <v>4</v>
      </c>
      <c r="E7" s="97">
        <v>17</v>
      </c>
      <c r="F7" s="97">
        <v>55</v>
      </c>
      <c r="G7" s="97">
        <v>423</v>
      </c>
      <c r="H7" s="97">
        <v>5</v>
      </c>
      <c r="I7" s="97">
        <v>14</v>
      </c>
      <c r="J7" s="97">
        <v>540</v>
      </c>
      <c r="K7" s="45" t="str">
        <f>PROPER(A7)</f>
        <v>Perù</v>
      </c>
      <c r="L7" s="99">
        <f>J7</f>
        <v>540</v>
      </c>
    </row>
    <row r="8" spans="1:12" x14ac:dyDescent="0.25">
      <c r="A8" s="44" t="s">
        <v>56</v>
      </c>
      <c r="B8" s="97">
        <v>14</v>
      </c>
      <c r="C8" s="97">
        <v>6</v>
      </c>
      <c r="D8" s="97">
        <v>6</v>
      </c>
      <c r="E8" s="97">
        <v>15</v>
      </c>
      <c r="F8" s="97">
        <v>72</v>
      </c>
      <c r="G8" s="97">
        <v>377</v>
      </c>
      <c r="H8" s="97">
        <v>11</v>
      </c>
      <c r="I8" s="97">
        <v>11</v>
      </c>
      <c r="J8" s="97">
        <v>512</v>
      </c>
      <c r="K8" s="45" t="s">
        <v>42</v>
      </c>
      <c r="L8" s="99">
        <f>J24-SUM(L3:L7)</f>
        <v>5238</v>
      </c>
    </row>
    <row r="9" spans="1:12" x14ac:dyDescent="0.25">
      <c r="A9" s="44" t="s">
        <v>58</v>
      </c>
      <c r="B9" s="97">
        <v>28</v>
      </c>
      <c r="C9" s="97">
        <v>25</v>
      </c>
      <c r="D9" s="97">
        <v>1</v>
      </c>
      <c r="E9" s="97">
        <v>27</v>
      </c>
      <c r="F9" s="97">
        <v>17</v>
      </c>
      <c r="G9" s="97">
        <v>326</v>
      </c>
      <c r="H9" s="97">
        <v>3</v>
      </c>
      <c r="I9" s="97">
        <v>6</v>
      </c>
      <c r="J9" s="97">
        <v>433</v>
      </c>
    </row>
    <row r="10" spans="1:12" x14ac:dyDescent="0.25">
      <c r="A10" s="44" t="s">
        <v>55</v>
      </c>
      <c r="B10" s="97">
        <v>17</v>
      </c>
      <c r="C10" s="97">
        <v>7</v>
      </c>
      <c r="D10" s="97">
        <v>4</v>
      </c>
      <c r="E10" s="97">
        <v>21</v>
      </c>
      <c r="F10" s="97">
        <v>55</v>
      </c>
      <c r="G10" s="97">
        <v>302</v>
      </c>
      <c r="H10" s="97">
        <v>0</v>
      </c>
      <c r="I10" s="97">
        <v>10</v>
      </c>
      <c r="J10" s="97">
        <v>416</v>
      </c>
    </row>
    <row r="11" spans="1:12" x14ac:dyDescent="0.25">
      <c r="A11" s="44" t="s">
        <v>136</v>
      </c>
      <c r="B11" s="97">
        <v>40</v>
      </c>
      <c r="C11" s="97">
        <v>160</v>
      </c>
      <c r="D11" s="97">
        <v>1</v>
      </c>
      <c r="E11" s="97">
        <v>152</v>
      </c>
      <c r="F11" s="97">
        <v>0</v>
      </c>
      <c r="G11" s="97">
        <v>15</v>
      </c>
      <c r="H11" s="97">
        <v>3</v>
      </c>
      <c r="I11" s="97">
        <v>2</v>
      </c>
      <c r="J11" s="97">
        <v>373</v>
      </c>
    </row>
    <row r="12" spans="1:12" x14ac:dyDescent="0.25">
      <c r="A12" s="44" t="s">
        <v>59</v>
      </c>
      <c r="B12" s="97">
        <v>22</v>
      </c>
      <c r="C12" s="97">
        <v>14</v>
      </c>
      <c r="D12" s="97">
        <v>5</v>
      </c>
      <c r="E12" s="97">
        <v>54</v>
      </c>
      <c r="F12" s="97">
        <v>116</v>
      </c>
      <c r="G12" s="97">
        <v>76</v>
      </c>
      <c r="H12" s="97">
        <v>13</v>
      </c>
      <c r="I12" s="97">
        <v>17</v>
      </c>
      <c r="J12" s="97">
        <v>317</v>
      </c>
    </row>
    <row r="13" spans="1:12" x14ac:dyDescent="0.25">
      <c r="A13" s="44" t="s">
        <v>57</v>
      </c>
      <c r="B13" s="97">
        <v>41</v>
      </c>
      <c r="C13" s="97">
        <v>19</v>
      </c>
      <c r="D13" s="97">
        <v>6</v>
      </c>
      <c r="E13" s="97">
        <v>34</v>
      </c>
      <c r="F13" s="97">
        <v>49</v>
      </c>
      <c r="G13" s="97">
        <v>119</v>
      </c>
      <c r="H13" s="97">
        <v>8</v>
      </c>
      <c r="I13" s="97">
        <v>6</v>
      </c>
      <c r="J13" s="97">
        <v>282</v>
      </c>
    </row>
    <row r="14" spans="1:12" x14ac:dyDescent="0.25">
      <c r="A14" s="44" t="s">
        <v>62</v>
      </c>
      <c r="B14" s="97">
        <v>8</v>
      </c>
      <c r="C14" s="97">
        <v>4</v>
      </c>
      <c r="D14" s="97">
        <v>30</v>
      </c>
      <c r="E14" s="97">
        <v>38</v>
      </c>
      <c r="F14" s="97">
        <v>5</v>
      </c>
      <c r="G14" s="97">
        <v>138</v>
      </c>
      <c r="H14" s="97">
        <v>0</v>
      </c>
      <c r="I14" s="97">
        <v>1</v>
      </c>
      <c r="J14" s="97">
        <v>224</v>
      </c>
    </row>
    <row r="15" spans="1:12" x14ac:dyDescent="0.25">
      <c r="A15" s="44" t="s">
        <v>60</v>
      </c>
      <c r="B15" s="97">
        <v>81</v>
      </c>
      <c r="C15" s="97">
        <v>1</v>
      </c>
      <c r="D15" s="97">
        <v>0</v>
      </c>
      <c r="E15" s="97">
        <v>7</v>
      </c>
      <c r="F15" s="97">
        <v>20</v>
      </c>
      <c r="G15" s="97">
        <v>53</v>
      </c>
      <c r="H15" s="97">
        <v>12</v>
      </c>
      <c r="I15" s="97">
        <v>11</v>
      </c>
      <c r="J15" s="97">
        <v>185</v>
      </c>
    </row>
    <row r="16" spans="1:12" x14ac:dyDescent="0.25">
      <c r="A16" s="44" t="s">
        <v>63</v>
      </c>
      <c r="B16" s="97">
        <v>39</v>
      </c>
      <c r="C16" s="97">
        <v>2</v>
      </c>
      <c r="D16" s="97">
        <v>3</v>
      </c>
      <c r="E16" s="97">
        <v>48</v>
      </c>
      <c r="F16" s="97">
        <v>37</v>
      </c>
      <c r="G16" s="97">
        <v>41</v>
      </c>
      <c r="H16" s="97">
        <v>0</v>
      </c>
      <c r="I16" s="97">
        <v>9</v>
      </c>
      <c r="J16" s="97">
        <v>179</v>
      </c>
    </row>
    <row r="17" spans="1:10" x14ac:dyDescent="0.25">
      <c r="A17" s="44" t="s">
        <v>89</v>
      </c>
      <c r="B17" s="97">
        <v>14</v>
      </c>
      <c r="C17" s="97">
        <v>4</v>
      </c>
      <c r="D17" s="97">
        <v>9</v>
      </c>
      <c r="E17" s="97">
        <v>13</v>
      </c>
      <c r="F17" s="97">
        <v>95</v>
      </c>
      <c r="G17" s="97">
        <v>30</v>
      </c>
      <c r="H17" s="97">
        <v>0</v>
      </c>
      <c r="I17" s="97">
        <v>6</v>
      </c>
      <c r="J17" s="97">
        <v>171</v>
      </c>
    </row>
    <row r="18" spans="1:10" x14ac:dyDescent="0.25">
      <c r="A18" s="44" t="s">
        <v>64</v>
      </c>
      <c r="B18" s="97">
        <v>10</v>
      </c>
      <c r="C18" s="97">
        <v>5</v>
      </c>
      <c r="D18" s="97">
        <v>4</v>
      </c>
      <c r="E18" s="97">
        <v>14</v>
      </c>
      <c r="F18" s="97">
        <v>17</v>
      </c>
      <c r="G18" s="97">
        <v>106</v>
      </c>
      <c r="H18" s="97">
        <v>3</v>
      </c>
      <c r="I18" s="97">
        <v>8</v>
      </c>
      <c r="J18" s="97">
        <v>167</v>
      </c>
    </row>
    <row r="19" spans="1:10" x14ac:dyDescent="0.25">
      <c r="A19" s="44" t="s">
        <v>65</v>
      </c>
      <c r="B19" s="97">
        <v>18</v>
      </c>
      <c r="C19" s="97">
        <v>3</v>
      </c>
      <c r="D19" s="97">
        <v>5</v>
      </c>
      <c r="E19" s="97">
        <v>10</v>
      </c>
      <c r="F19" s="97">
        <v>60</v>
      </c>
      <c r="G19" s="97">
        <v>38</v>
      </c>
      <c r="H19" s="97">
        <v>18</v>
      </c>
      <c r="I19" s="97">
        <v>13</v>
      </c>
      <c r="J19" s="97">
        <v>165</v>
      </c>
    </row>
    <row r="20" spans="1:10" x14ac:dyDescent="0.25">
      <c r="A20" s="44" t="s">
        <v>61</v>
      </c>
      <c r="B20" s="97">
        <v>10</v>
      </c>
      <c r="C20" s="97">
        <v>3</v>
      </c>
      <c r="D20" s="97">
        <v>1</v>
      </c>
      <c r="E20" s="97">
        <v>56</v>
      </c>
      <c r="F20" s="97">
        <v>20</v>
      </c>
      <c r="G20" s="97">
        <v>34</v>
      </c>
      <c r="H20" s="97">
        <v>1</v>
      </c>
      <c r="I20" s="97">
        <v>6</v>
      </c>
      <c r="J20" s="97">
        <v>131</v>
      </c>
    </row>
    <row r="21" spans="1:10" x14ac:dyDescent="0.25">
      <c r="A21" s="44" t="s">
        <v>66</v>
      </c>
      <c r="B21" s="97">
        <v>1</v>
      </c>
      <c r="C21" s="97">
        <v>16</v>
      </c>
      <c r="D21" s="97">
        <v>10</v>
      </c>
      <c r="E21" s="97">
        <v>11</v>
      </c>
      <c r="F21" s="97">
        <v>3</v>
      </c>
      <c r="G21" s="97">
        <v>89</v>
      </c>
      <c r="H21" s="97">
        <v>0</v>
      </c>
      <c r="I21" s="97">
        <v>0</v>
      </c>
      <c r="J21" s="97">
        <v>130</v>
      </c>
    </row>
    <row r="22" spans="1:10" x14ac:dyDescent="0.25">
      <c r="A22" s="44" t="s">
        <v>88</v>
      </c>
      <c r="B22" s="97">
        <v>6</v>
      </c>
      <c r="C22" s="97">
        <v>3</v>
      </c>
      <c r="D22" s="97">
        <v>2</v>
      </c>
      <c r="E22" s="97">
        <v>3</v>
      </c>
      <c r="F22" s="97">
        <v>61</v>
      </c>
      <c r="G22" s="97">
        <v>48</v>
      </c>
      <c r="H22" s="97">
        <v>1</v>
      </c>
      <c r="I22" s="97">
        <v>1</v>
      </c>
      <c r="J22" s="97">
        <v>125</v>
      </c>
    </row>
    <row r="23" spans="1:10" x14ac:dyDescent="0.25">
      <c r="A23" s="44" t="s">
        <v>42</v>
      </c>
      <c r="B23" s="97">
        <v>144</v>
      </c>
      <c r="C23" s="97">
        <v>60</v>
      </c>
      <c r="D23" s="97">
        <v>46</v>
      </c>
      <c r="E23" s="97">
        <v>197</v>
      </c>
      <c r="F23" s="97">
        <v>197</v>
      </c>
      <c r="G23" s="97">
        <v>673</v>
      </c>
      <c r="H23" s="97">
        <v>37</v>
      </c>
      <c r="I23" s="97">
        <v>74</v>
      </c>
      <c r="J23" s="97">
        <v>1428</v>
      </c>
    </row>
    <row r="24" spans="1:10" ht="13.2" x14ac:dyDescent="0.25">
      <c r="A24" s="76" t="s">
        <v>45</v>
      </c>
      <c r="B24" s="98">
        <v>1774</v>
      </c>
      <c r="C24" s="98">
        <v>1061</v>
      </c>
      <c r="D24" s="98">
        <v>405</v>
      </c>
      <c r="E24" s="98">
        <v>2572</v>
      </c>
      <c r="F24" s="98">
        <v>1661</v>
      </c>
      <c r="G24" s="98">
        <v>8364</v>
      </c>
      <c r="H24" s="98">
        <v>257</v>
      </c>
      <c r="I24" s="98">
        <v>643</v>
      </c>
      <c r="J24" s="98">
        <v>16737</v>
      </c>
    </row>
    <row r="25" spans="1:10" x14ac:dyDescent="0.25">
      <c r="A25" s="17" t="s">
        <v>104</v>
      </c>
      <c r="B25" s="47"/>
      <c r="C25" s="47"/>
      <c r="D25" s="47"/>
      <c r="E25" s="47"/>
      <c r="F25" s="47"/>
      <c r="G25" s="47"/>
      <c r="H25" s="47"/>
      <c r="I25" s="47"/>
      <c r="J25" s="47"/>
    </row>
    <row r="26" spans="1:10" x14ac:dyDescent="0.25">
      <c r="A26" s="43" t="s">
        <v>118</v>
      </c>
      <c r="B26" s="47"/>
      <c r="C26" s="47"/>
      <c r="D26" s="47"/>
      <c r="E26" s="47"/>
      <c r="F26" s="47"/>
      <c r="G26" s="47"/>
      <c r="H26" s="47"/>
      <c r="I26" s="47"/>
      <c r="J26" s="47"/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48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23.28515625" style="49" customWidth="1"/>
    <col min="2" max="10" width="7.85546875" style="49" customWidth="1"/>
    <col min="11" max="16384" width="9.28515625" style="49"/>
  </cols>
  <sheetData>
    <row r="1" spans="1:12" ht="47.4" customHeight="1" x14ac:dyDescent="0.25">
      <c r="A1" s="133" t="s">
        <v>182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3.2" x14ac:dyDescent="0.25">
      <c r="A2" s="75"/>
      <c r="B2" s="96" t="s">
        <v>18</v>
      </c>
      <c r="C2" s="96" t="s">
        <v>17</v>
      </c>
      <c r="D2" s="96" t="s">
        <v>19</v>
      </c>
      <c r="E2" s="96" t="s">
        <v>16</v>
      </c>
      <c r="F2" s="96" t="s">
        <v>15</v>
      </c>
      <c r="G2" s="96" t="s">
        <v>13</v>
      </c>
      <c r="H2" s="96" t="s">
        <v>6</v>
      </c>
      <c r="I2" s="96" t="s">
        <v>14</v>
      </c>
      <c r="J2" s="96" t="s">
        <v>20</v>
      </c>
    </row>
    <row r="3" spans="1:12" x14ac:dyDescent="0.25">
      <c r="A3" s="44" t="s">
        <v>52</v>
      </c>
      <c r="B3" s="97">
        <v>450</v>
      </c>
      <c r="C3" s="97">
        <v>204</v>
      </c>
      <c r="D3" s="97">
        <v>73</v>
      </c>
      <c r="E3" s="97">
        <v>517</v>
      </c>
      <c r="F3" s="97">
        <v>131</v>
      </c>
      <c r="G3" s="97">
        <v>3626</v>
      </c>
      <c r="H3" s="97">
        <v>54</v>
      </c>
      <c r="I3" s="97">
        <v>108</v>
      </c>
      <c r="J3" s="97">
        <v>5163</v>
      </c>
      <c r="K3" s="45" t="str">
        <f>PROPER(A3)</f>
        <v>Romania</v>
      </c>
      <c r="L3" s="99">
        <f>J3</f>
        <v>5163</v>
      </c>
    </row>
    <row r="4" spans="1:12" x14ac:dyDescent="0.25">
      <c r="A4" s="44" t="s">
        <v>53</v>
      </c>
      <c r="B4" s="97">
        <v>333</v>
      </c>
      <c r="C4" s="97">
        <v>140</v>
      </c>
      <c r="D4" s="97">
        <v>93</v>
      </c>
      <c r="E4" s="97">
        <v>407</v>
      </c>
      <c r="F4" s="97">
        <v>207</v>
      </c>
      <c r="G4" s="97">
        <v>1198</v>
      </c>
      <c r="H4" s="97">
        <v>66</v>
      </c>
      <c r="I4" s="97">
        <v>149</v>
      </c>
      <c r="J4" s="97">
        <v>2593</v>
      </c>
      <c r="K4" s="45" t="str">
        <f>PROPER(A4)</f>
        <v>Marocco</v>
      </c>
      <c r="L4" s="99">
        <f>J4</f>
        <v>2593</v>
      </c>
    </row>
    <row r="5" spans="1:12" x14ac:dyDescent="0.25">
      <c r="A5" s="44" t="s">
        <v>54</v>
      </c>
      <c r="B5" s="97">
        <v>518</v>
      </c>
      <c r="C5" s="97">
        <v>286</v>
      </c>
      <c r="D5" s="97">
        <v>19</v>
      </c>
      <c r="E5" s="97">
        <v>604</v>
      </c>
      <c r="F5" s="97">
        <v>264</v>
      </c>
      <c r="G5" s="97">
        <v>661</v>
      </c>
      <c r="H5" s="97">
        <v>54</v>
      </c>
      <c r="I5" s="97">
        <v>114</v>
      </c>
      <c r="J5" s="97">
        <v>2520</v>
      </c>
      <c r="K5" s="45" t="str">
        <f>PROPER(A5)</f>
        <v>Albania</v>
      </c>
      <c r="L5" s="99">
        <f>J5</f>
        <v>2520</v>
      </c>
    </row>
    <row r="6" spans="1:12" x14ac:dyDescent="0.25">
      <c r="A6" s="44" t="s">
        <v>87</v>
      </c>
      <c r="B6" s="97">
        <v>12</v>
      </c>
      <c r="C6" s="97">
        <v>19</v>
      </c>
      <c r="D6" s="97">
        <v>14</v>
      </c>
      <c r="E6" s="97">
        <v>21</v>
      </c>
      <c r="F6" s="97">
        <v>68</v>
      </c>
      <c r="G6" s="97">
        <v>669</v>
      </c>
      <c r="H6" s="97">
        <v>20</v>
      </c>
      <c r="I6" s="97">
        <v>23</v>
      </c>
      <c r="J6" s="97">
        <v>846</v>
      </c>
      <c r="K6" s="45" t="str">
        <f>PROPER(A6)</f>
        <v>Perù</v>
      </c>
      <c r="L6" s="99">
        <f>J6</f>
        <v>846</v>
      </c>
    </row>
    <row r="7" spans="1:12" x14ac:dyDescent="0.25">
      <c r="A7" s="44" t="s">
        <v>133</v>
      </c>
      <c r="B7" s="97">
        <v>58</v>
      </c>
      <c r="C7" s="97">
        <v>20</v>
      </c>
      <c r="D7" s="97">
        <v>16</v>
      </c>
      <c r="E7" s="97">
        <v>81</v>
      </c>
      <c r="F7" s="97">
        <v>58</v>
      </c>
      <c r="G7" s="97">
        <v>462</v>
      </c>
      <c r="H7" s="97">
        <v>32</v>
      </c>
      <c r="I7" s="97">
        <v>19</v>
      </c>
      <c r="J7" s="97">
        <v>746</v>
      </c>
      <c r="K7" s="45" t="str">
        <f>PROPER(A7)</f>
        <v>Cina</v>
      </c>
      <c r="L7" s="99">
        <f>J7</f>
        <v>746</v>
      </c>
    </row>
    <row r="8" spans="1:12" x14ac:dyDescent="0.25">
      <c r="A8" s="44" t="s">
        <v>58</v>
      </c>
      <c r="B8" s="97">
        <v>41</v>
      </c>
      <c r="C8" s="97">
        <v>33</v>
      </c>
      <c r="D8" s="97">
        <v>0</v>
      </c>
      <c r="E8" s="97">
        <v>36</v>
      </c>
      <c r="F8" s="97">
        <v>33</v>
      </c>
      <c r="G8" s="97">
        <v>383</v>
      </c>
      <c r="H8" s="97">
        <v>12</v>
      </c>
      <c r="I8" s="97">
        <v>8</v>
      </c>
      <c r="J8" s="97">
        <v>546</v>
      </c>
      <c r="K8" s="45" t="s">
        <v>42</v>
      </c>
      <c r="L8" s="99">
        <f>J24-SUM(L3:L7)</f>
        <v>5752</v>
      </c>
    </row>
    <row r="9" spans="1:12" x14ac:dyDescent="0.25">
      <c r="A9" s="44" t="s">
        <v>56</v>
      </c>
      <c r="B9" s="97">
        <v>12</v>
      </c>
      <c r="C9" s="97">
        <v>2</v>
      </c>
      <c r="D9" s="97">
        <v>2</v>
      </c>
      <c r="E9" s="97">
        <v>15</v>
      </c>
      <c r="F9" s="97">
        <v>31</v>
      </c>
      <c r="G9" s="97">
        <v>310</v>
      </c>
      <c r="H9" s="97">
        <v>8</v>
      </c>
      <c r="I9" s="97">
        <v>2</v>
      </c>
      <c r="J9" s="97">
        <v>382</v>
      </c>
    </row>
    <row r="10" spans="1:12" x14ac:dyDescent="0.25">
      <c r="A10" s="44" t="s">
        <v>62</v>
      </c>
      <c r="B10" s="97">
        <v>25</v>
      </c>
      <c r="C10" s="97">
        <v>5</v>
      </c>
      <c r="D10" s="97">
        <v>40</v>
      </c>
      <c r="E10" s="97">
        <v>33</v>
      </c>
      <c r="F10" s="97">
        <v>4</v>
      </c>
      <c r="G10" s="97">
        <v>240</v>
      </c>
      <c r="H10" s="97">
        <v>5</v>
      </c>
      <c r="I10" s="97">
        <v>10</v>
      </c>
      <c r="J10" s="97">
        <v>362</v>
      </c>
    </row>
    <row r="11" spans="1:12" x14ac:dyDescent="0.25">
      <c r="A11" s="44" t="s">
        <v>55</v>
      </c>
      <c r="B11" s="97">
        <v>9</v>
      </c>
      <c r="C11" s="97">
        <v>13</v>
      </c>
      <c r="D11" s="97">
        <v>4</v>
      </c>
      <c r="E11" s="97">
        <v>18</v>
      </c>
      <c r="F11" s="97">
        <v>43</v>
      </c>
      <c r="G11" s="97">
        <v>249</v>
      </c>
      <c r="H11" s="97">
        <v>1</v>
      </c>
      <c r="I11" s="97">
        <v>14</v>
      </c>
      <c r="J11" s="97">
        <v>351</v>
      </c>
    </row>
    <row r="12" spans="1:12" x14ac:dyDescent="0.25">
      <c r="A12" s="44" t="s">
        <v>136</v>
      </c>
      <c r="B12" s="97">
        <v>71</v>
      </c>
      <c r="C12" s="97">
        <v>101</v>
      </c>
      <c r="D12" s="97">
        <v>1</v>
      </c>
      <c r="E12" s="97">
        <v>155</v>
      </c>
      <c r="F12" s="97">
        <v>1</v>
      </c>
      <c r="G12" s="97">
        <v>11</v>
      </c>
      <c r="H12" s="97">
        <v>6</v>
      </c>
      <c r="I12" s="97">
        <v>3</v>
      </c>
      <c r="J12" s="97">
        <v>349</v>
      </c>
    </row>
    <row r="13" spans="1:12" x14ac:dyDescent="0.25">
      <c r="A13" s="44" t="s">
        <v>64</v>
      </c>
      <c r="B13" s="97">
        <v>25</v>
      </c>
      <c r="C13" s="97">
        <v>10</v>
      </c>
      <c r="D13" s="97">
        <v>3</v>
      </c>
      <c r="E13" s="97">
        <v>12</v>
      </c>
      <c r="F13" s="97">
        <v>23</v>
      </c>
      <c r="G13" s="97">
        <v>188</v>
      </c>
      <c r="H13" s="97">
        <v>10</v>
      </c>
      <c r="I13" s="97">
        <v>8</v>
      </c>
      <c r="J13" s="97">
        <v>279</v>
      </c>
    </row>
    <row r="14" spans="1:12" x14ac:dyDescent="0.25">
      <c r="A14" s="44" t="s">
        <v>57</v>
      </c>
      <c r="B14" s="97">
        <v>40</v>
      </c>
      <c r="C14" s="97">
        <v>6</v>
      </c>
      <c r="D14" s="97">
        <v>3</v>
      </c>
      <c r="E14" s="97">
        <v>45</v>
      </c>
      <c r="F14" s="97">
        <v>47</v>
      </c>
      <c r="G14" s="97">
        <v>96</v>
      </c>
      <c r="H14" s="97">
        <v>6</v>
      </c>
      <c r="I14" s="97">
        <v>12</v>
      </c>
      <c r="J14" s="97">
        <v>255</v>
      </c>
    </row>
    <row r="15" spans="1:12" x14ac:dyDescent="0.25">
      <c r="A15" s="44" t="s">
        <v>65</v>
      </c>
      <c r="B15" s="97">
        <v>43</v>
      </c>
      <c r="C15" s="97">
        <v>5</v>
      </c>
      <c r="D15" s="97">
        <v>3</v>
      </c>
      <c r="E15" s="97">
        <v>7</v>
      </c>
      <c r="F15" s="97">
        <v>65</v>
      </c>
      <c r="G15" s="97">
        <v>71</v>
      </c>
      <c r="H15" s="97">
        <v>39</v>
      </c>
      <c r="I15" s="97">
        <v>14</v>
      </c>
      <c r="J15" s="97">
        <v>247</v>
      </c>
    </row>
    <row r="16" spans="1:12" x14ac:dyDescent="0.25">
      <c r="A16" s="44" t="s">
        <v>60</v>
      </c>
      <c r="B16" s="97">
        <v>89</v>
      </c>
      <c r="C16" s="97">
        <v>3</v>
      </c>
      <c r="D16" s="97">
        <v>0</v>
      </c>
      <c r="E16" s="97">
        <v>9</v>
      </c>
      <c r="F16" s="97">
        <v>24</v>
      </c>
      <c r="G16" s="97">
        <v>98</v>
      </c>
      <c r="H16" s="97">
        <v>9</v>
      </c>
      <c r="I16" s="97">
        <v>9</v>
      </c>
      <c r="J16" s="97">
        <v>241</v>
      </c>
    </row>
    <row r="17" spans="1:10" x14ac:dyDescent="0.25">
      <c r="A17" s="44" t="s">
        <v>59</v>
      </c>
      <c r="B17" s="97">
        <v>18</v>
      </c>
      <c r="C17" s="97">
        <v>11</v>
      </c>
      <c r="D17" s="97">
        <v>0</v>
      </c>
      <c r="E17" s="97">
        <v>38</v>
      </c>
      <c r="F17" s="97">
        <v>51</v>
      </c>
      <c r="G17" s="97">
        <v>77</v>
      </c>
      <c r="H17" s="97">
        <v>19</v>
      </c>
      <c r="I17" s="97">
        <v>27</v>
      </c>
      <c r="J17" s="97">
        <v>241</v>
      </c>
    </row>
    <row r="18" spans="1:10" x14ac:dyDescent="0.25">
      <c r="A18" s="44" t="s">
        <v>63</v>
      </c>
      <c r="B18" s="97">
        <v>37</v>
      </c>
      <c r="C18" s="97">
        <v>2</v>
      </c>
      <c r="D18" s="97">
        <v>2</v>
      </c>
      <c r="E18" s="97">
        <v>54</v>
      </c>
      <c r="F18" s="97">
        <v>32</v>
      </c>
      <c r="G18" s="97">
        <v>40</v>
      </c>
      <c r="H18" s="97">
        <v>6</v>
      </c>
      <c r="I18" s="97">
        <v>8</v>
      </c>
      <c r="J18" s="97">
        <v>181</v>
      </c>
    </row>
    <row r="19" spans="1:10" x14ac:dyDescent="0.25">
      <c r="A19" s="44" t="s">
        <v>89</v>
      </c>
      <c r="B19" s="97">
        <v>9</v>
      </c>
      <c r="C19" s="97">
        <v>2</v>
      </c>
      <c r="D19" s="97">
        <v>8</v>
      </c>
      <c r="E19" s="97">
        <v>5</v>
      </c>
      <c r="F19" s="97">
        <v>83</v>
      </c>
      <c r="G19" s="97">
        <v>18</v>
      </c>
      <c r="H19" s="97">
        <v>0</v>
      </c>
      <c r="I19" s="97">
        <v>2</v>
      </c>
      <c r="J19" s="97">
        <v>127</v>
      </c>
    </row>
    <row r="20" spans="1:10" x14ac:dyDescent="0.25">
      <c r="A20" s="44" t="s">
        <v>61</v>
      </c>
      <c r="B20" s="97">
        <v>3</v>
      </c>
      <c r="C20" s="97">
        <v>5</v>
      </c>
      <c r="D20" s="97">
        <v>2</v>
      </c>
      <c r="E20" s="97">
        <v>42</v>
      </c>
      <c r="F20" s="97">
        <v>16</v>
      </c>
      <c r="G20" s="97">
        <v>37</v>
      </c>
      <c r="H20" s="97">
        <v>1</v>
      </c>
      <c r="I20" s="97">
        <v>4</v>
      </c>
      <c r="J20" s="97">
        <v>110</v>
      </c>
    </row>
    <row r="21" spans="1:10" x14ac:dyDescent="0.25">
      <c r="A21" s="44" t="s">
        <v>103</v>
      </c>
      <c r="B21" s="97">
        <v>8</v>
      </c>
      <c r="C21" s="97">
        <v>1</v>
      </c>
      <c r="D21" s="97">
        <v>2</v>
      </c>
      <c r="E21" s="97">
        <v>8</v>
      </c>
      <c r="F21" s="97">
        <v>3</v>
      </c>
      <c r="G21" s="97">
        <v>63</v>
      </c>
      <c r="H21" s="97">
        <v>2</v>
      </c>
      <c r="I21" s="97">
        <v>2</v>
      </c>
      <c r="J21" s="97">
        <v>89</v>
      </c>
    </row>
    <row r="22" spans="1:10" x14ac:dyDescent="0.25">
      <c r="A22" s="44" t="s">
        <v>168</v>
      </c>
      <c r="B22" s="97">
        <v>12</v>
      </c>
      <c r="C22" s="97">
        <v>9</v>
      </c>
      <c r="D22" s="97">
        <v>0</v>
      </c>
      <c r="E22" s="97">
        <v>6</v>
      </c>
      <c r="F22" s="97">
        <v>5</v>
      </c>
      <c r="G22" s="97">
        <v>44</v>
      </c>
      <c r="H22" s="97">
        <v>6</v>
      </c>
      <c r="I22" s="97">
        <v>4</v>
      </c>
      <c r="J22" s="97">
        <v>86</v>
      </c>
    </row>
    <row r="23" spans="1:10" x14ac:dyDescent="0.25">
      <c r="A23" s="44" t="s">
        <v>67</v>
      </c>
      <c r="B23" s="97">
        <v>214</v>
      </c>
      <c r="C23" s="97">
        <v>57</v>
      </c>
      <c r="D23" s="97">
        <v>77</v>
      </c>
      <c r="E23" s="97">
        <v>252</v>
      </c>
      <c r="F23" s="97">
        <v>224</v>
      </c>
      <c r="G23" s="97">
        <v>930</v>
      </c>
      <c r="H23" s="97">
        <v>65</v>
      </c>
      <c r="I23" s="97">
        <v>87</v>
      </c>
      <c r="J23" s="97">
        <v>1906</v>
      </c>
    </row>
    <row r="24" spans="1:10" ht="13.2" x14ac:dyDescent="0.25">
      <c r="A24" s="76" t="s">
        <v>45</v>
      </c>
      <c r="B24" s="98">
        <v>2027</v>
      </c>
      <c r="C24" s="98">
        <v>934</v>
      </c>
      <c r="D24" s="98">
        <v>362</v>
      </c>
      <c r="E24" s="98">
        <v>2365</v>
      </c>
      <c r="F24" s="98">
        <v>1413</v>
      </c>
      <c r="G24" s="98">
        <v>9471</v>
      </c>
      <c r="H24" s="98">
        <v>421</v>
      </c>
      <c r="I24" s="98">
        <v>627</v>
      </c>
      <c r="J24" s="98">
        <v>17620</v>
      </c>
    </row>
    <row r="25" spans="1:10" x14ac:dyDescent="0.25">
      <c r="A25" s="17" t="s">
        <v>104</v>
      </c>
    </row>
    <row r="26" spans="1:10" x14ac:dyDescent="0.25">
      <c r="A26" s="43" t="s">
        <v>118</v>
      </c>
    </row>
    <row r="48" ht="15.75" customHeight="1" x14ac:dyDescent="0.25"/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8"/>
  <sheetViews>
    <sheetView showGridLines="0" zoomScaleNormal="100" workbookViewId="0"/>
  </sheetViews>
  <sheetFormatPr defaultColWidth="10.7109375" defaultRowHeight="10.8" x14ac:dyDescent="0.25"/>
  <cols>
    <col min="1" max="1" width="15.7109375" style="51" customWidth="1"/>
    <col min="2" max="2" width="10.7109375" style="51" customWidth="1"/>
    <col min="3" max="3" width="11.7109375" style="51" customWidth="1"/>
    <col min="4" max="4" width="10.85546875" style="51" customWidth="1"/>
    <col min="5" max="5" width="9.42578125" style="51" customWidth="1"/>
    <col min="6" max="6" width="9" style="51" customWidth="1"/>
    <col min="7" max="7" width="10.28515625" style="51" customWidth="1"/>
    <col min="8" max="8" width="10.140625" style="51" customWidth="1"/>
    <col min="9" max="9" width="10.28515625" style="51" customWidth="1"/>
    <col min="10" max="10" width="10.85546875" style="51" customWidth="1"/>
    <col min="11" max="11" width="4.85546875" style="51" customWidth="1"/>
    <col min="12" max="16384" width="10.7109375" style="51"/>
  </cols>
  <sheetData>
    <row r="1" spans="1:10" ht="33.75" customHeight="1" x14ac:dyDescent="0.25">
      <c r="A1" s="50" t="s">
        <v>184</v>
      </c>
      <c r="D1" s="20"/>
      <c r="E1" s="20"/>
      <c r="F1" s="20"/>
      <c r="H1" s="52"/>
      <c r="I1" s="52"/>
      <c r="J1" s="52"/>
    </row>
    <row r="6" spans="1:10" x14ac:dyDescent="0.25">
      <c r="A6" s="20"/>
    </row>
    <row r="7" spans="1:10" x14ac:dyDescent="0.25">
      <c r="A7" s="20"/>
    </row>
    <row r="20" spans="1:6" x14ac:dyDescent="0.25">
      <c r="A20" s="17" t="s">
        <v>104</v>
      </c>
      <c r="F20" s="53"/>
    </row>
    <row r="23" spans="1:6" x14ac:dyDescent="0.25">
      <c r="A23" s="54"/>
      <c r="B23" s="94" t="s">
        <v>100</v>
      </c>
      <c r="C23" s="94" t="s">
        <v>102</v>
      </c>
      <c r="D23" s="94" t="s">
        <v>117</v>
      </c>
      <c r="E23" s="94" t="s">
        <v>135</v>
      </c>
      <c r="F23" s="94" t="s">
        <v>166</v>
      </c>
    </row>
    <row r="24" spans="1:6" x14ac:dyDescent="0.25">
      <c r="A24" s="55" t="s">
        <v>11</v>
      </c>
      <c r="B24" s="95">
        <v>21640</v>
      </c>
      <c r="C24" s="95">
        <v>21848</v>
      </c>
      <c r="D24" s="95">
        <v>21540</v>
      </c>
      <c r="E24" s="95">
        <v>21404</v>
      </c>
      <c r="F24" s="95">
        <v>21174</v>
      </c>
    </row>
    <row r="25" spans="1:6" x14ac:dyDescent="0.25">
      <c r="A25" s="55" t="s">
        <v>12</v>
      </c>
      <c r="B25" s="95">
        <v>14029</v>
      </c>
      <c r="C25" s="95">
        <v>13921</v>
      </c>
      <c r="D25" s="95">
        <v>13907</v>
      </c>
      <c r="E25" s="95">
        <v>14205</v>
      </c>
      <c r="F25" s="95">
        <v>14561</v>
      </c>
    </row>
    <row r="26" spans="1:6" x14ac:dyDescent="0.25">
      <c r="A26" s="55" t="s">
        <v>10</v>
      </c>
      <c r="B26" s="95">
        <v>10447</v>
      </c>
      <c r="C26" s="95">
        <v>10536</v>
      </c>
      <c r="D26" s="95">
        <v>10544</v>
      </c>
      <c r="E26" s="95">
        <v>10653</v>
      </c>
      <c r="F26" s="95">
        <v>10654</v>
      </c>
    </row>
    <row r="27" spans="1:6" x14ac:dyDescent="0.25">
      <c r="A27" s="55" t="s">
        <v>27</v>
      </c>
      <c r="B27" s="95">
        <v>3502</v>
      </c>
      <c r="C27" s="95">
        <v>3700</v>
      </c>
      <c r="D27" s="95">
        <v>3755</v>
      </c>
      <c r="E27" s="95">
        <v>3696</v>
      </c>
      <c r="F27" s="95">
        <v>3243</v>
      </c>
    </row>
    <row r="28" spans="1:6" x14ac:dyDescent="0.25">
      <c r="A28" s="55" t="s">
        <v>68</v>
      </c>
      <c r="B28" s="95">
        <v>2288</v>
      </c>
      <c r="C28" s="95">
        <v>2358</v>
      </c>
      <c r="D28" s="95">
        <v>2464</v>
      </c>
      <c r="E28" s="95">
        <v>2581</v>
      </c>
      <c r="F28" s="95">
        <v>2628</v>
      </c>
    </row>
  </sheetData>
  <phoneticPr fontId="3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9"/>
  <sheetViews>
    <sheetView showGridLines="0" zoomScaleNormal="100" workbookViewId="0"/>
  </sheetViews>
  <sheetFormatPr defaultColWidth="10.7109375" defaultRowHeight="10.8" x14ac:dyDescent="0.25"/>
  <cols>
    <col min="1" max="1" width="32.85546875" style="58" customWidth="1"/>
    <col min="2" max="4" width="16.28515625" style="62" customWidth="1"/>
    <col min="5" max="5" width="16.28515625" style="58" customWidth="1"/>
    <col min="6" max="16384" width="10.7109375" style="58"/>
  </cols>
  <sheetData>
    <row r="1" spans="1:5" ht="47.4" customHeight="1" x14ac:dyDescent="0.25">
      <c r="A1" s="113" t="s">
        <v>183</v>
      </c>
      <c r="B1" s="56"/>
      <c r="C1" s="56"/>
      <c r="D1" s="56"/>
      <c r="E1" s="57"/>
    </row>
    <row r="2" spans="1:5" ht="51.75" customHeight="1" x14ac:dyDescent="0.25">
      <c r="A2" s="77" t="s">
        <v>92</v>
      </c>
      <c r="B2" s="89" t="s">
        <v>123</v>
      </c>
      <c r="C2" s="89" t="s">
        <v>124</v>
      </c>
      <c r="D2" s="89" t="s">
        <v>125</v>
      </c>
      <c r="E2" s="89" t="s">
        <v>126</v>
      </c>
    </row>
    <row r="3" spans="1:5" ht="13.5" customHeight="1" x14ac:dyDescent="0.25">
      <c r="A3" s="59" t="s">
        <v>119</v>
      </c>
      <c r="B3" s="60">
        <f>D3-C3</f>
        <v>72901</v>
      </c>
      <c r="C3" s="60">
        <v>4908</v>
      </c>
      <c r="D3" s="60">
        <v>77809</v>
      </c>
      <c r="E3" s="61">
        <f>C3/D3*100</f>
        <v>6.3077536017684332</v>
      </c>
    </row>
    <row r="4" spans="1:5" x14ac:dyDescent="0.25">
      <c r="A4" s="59" t="s">
        <v>120</v>
      </c>
      <c r="B4" s="60">
        <f>D4-C4</f>
        <v>28080</v>
      </c>
      <c r="C4" s="60">
        <v>5022</v>
      </c>
      <c r="D4" s="60">
        <v>33102</v>
      </c>
      <c r="E4" s="61">
        <f t="shared" ref="E4:E7" si="0">C4/D4*100</f>
        <v>15.171288743882544</v>
      </c>
    </row>
    <row r="5" spans="1:5" x14ac:dyDescent="0.25">
      <c r="A5" s="59" t="s">
        <v>121</v>
      </c>
      <c r="B5" s="60">
        <f t="shared" ref="B5:B6" si="1">D5-C5</f>
        <v>12604</v>
      </c>
      <c r="C5" s="60">
        <v>1131</v>
      </c>
      <c r="D5" s="60">
        <v>13735</v>
      </c>
      <c r="E5" s="61">
        <f t="shared" si="0"/>
        <v>8.2344375682562791</v>
      </c>
    </row>
    <row r="6" spans="1:5" x14ac:dyDescent="0.25">
      <c r="A6" s="59" t="s">
        <v>122</v>
      </c>
      <c r="B6" s="60">
        <f t="shared" si="1"/>
        <v>296</v>
      </c>
      <c r="C6" s="60">
        <v>92</v>
      </c>
      <c r="D6" s="60">
        <v>388</v>
      </c>
      <c r="E6" s="61">
        <f t="shared" si="0"/>
        <v>23.711340206185564</v>
      </c>
    </row>
    <row r="7" spans="1:5" x14ac:dyDescent="0.25">
      <c r="A7" s="59" t="s">
        <v>46</v>
      </c>
      <c r="B7" s="60">
        <f t="shared" ref="B7:C7" si="2">SUM(B3:B6)</f>
        <v>113881</v>
      </c>
      <c r="C7" s="60">
        <f t="shared" si="2"/>
        <v>11153</v>
      </c>
      <c r="D7" s="60">
        <f>SUM(D3:D6)</f>
        <v>125034</v>
      </c>
      <c r="E7" s="61">
        <f t="shared" si="0"/>
        <v>8.919973767135339</v>
      </c>
    </row>
    <row r="8" spans="1:5" ht="26.25" customHeight="1" x14ac:dyDescent="0.25">
      <c r="A8" s="134" t="s">
        <v>169</v>
      </c>
      <c r="B8" s="134"/>
      <c r="C8" s="134"/>
      <c r="D8" s="134"/>
      <c r="E8" s="134"/>
    </row>
    <row r="9" spans="1:5" ht="15" customHeight="1" x14ac:dyDescent="0.25"/>
  </sheetData>
  <mergeCells count="1">
    <mergeCell ref="A8:E8"/>
  </mergeCells>
  <phoneticPr fontId="0" type="noConversion"/>
  <pageMargins left="0.7" right="0.7" top="0.75" bottom="0.75" header="0.3" footer="0.3"/>
  <pageSetup paperSize="9" orientation="portrait" r:id="rId1"/>
  <headerFooter>
    <oddFooter>&amp;Cwww.sisform.piemonte.it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30"/>
  <sheetViews>
    <sheetView showGridLines="0" zoomScaleNormal="100" workbookViewId="0"/>
  </sheetViews>
  <sheetFormatPr defaultColWidth="9.28515625" defaultRowHeight="10.8" x14ac:dyDescent="0.25"/>
  <cols>
    <col min="1" max="1" width="20.85546875" style="65" customWidth="1"/>
    <col min="2" max="2" width="18.140625" style="65" customWidth="1"/>
    <col min="3" max="4" width="15.42578125" style="65" customWidth="1"/>
    <col min="5" max="18" width="9.28515625" style="65"/>
    <col min="19" max="21" width="8.85546875" customWidth="1"/>
    <col min="22" max="16384" width="9.28515625" style="65"/>
  </cols>
  <sheetData>
    <row r="1" spans="1:7" ht="27.6" customHeight="1" x14ac:dyDescent="0.25">
      <c r="A1" s="110" t="s">
        <v>185</v>
      </c>
    </row>
    <row r="12" spans="1:7" x14ac:dyDescent="0.25">
      <c r="C12" s="66"/>
      <c r="D12" s="66"/>
      <c r="E12" s="66"/>
      <c r="F12" s="66"/>
      <c r="G12" s="66"/>
    </row>
    <row r="13" spans="1:7" x14ac:dyDescent="0.25">
      <c r="C13" s="67"/>
      <c r="D13" s="67"/>
      <c r="E13" s="67"/>
      <c r="F13" s="67"/>
      <c r="G13" s="67"/>
    </row>
    <row r="14" spans="1:7" x14ac:dyDescent="0.25">
      <c r="C14" s="67"/>
      <c r="D14" s="67"/>
      <c r="E14" s="67"/>
      <c r="F14" s="67"/>
      <c r="G14" s="67"/>
    </row>
    <row r="15" spans="1:7" x14ac:dyDescent="0.25">
      <c r="C15" s="67"/>
      <c r="D15" s="67"/>
      <c r="E15" s="67"/>
      <c r="F15" s="67"/>
      <c r="G15" s="67"/>
    </row>
    <row r="22" spans="1:13" x14ac:dyDescent="0.25">
      <c r="A22" s="17" t="s">
        <v>37</v>
      </c>
    </row>
    <row r="24" spans="1:13" x14ac:dyDescent="0.25">
      <c r="A24" s="68"/>
      <c r="B24" s="68" t="s">
        <v>33</v>
      </c>
      <c r="C24" s="68" t="s">
        <v>34</v>
      </c>
      <c r="D24" s="68" t="s">
        <v>71</v>
      </c>
      <c r="E24" s="68" t="s">
        <v>72</v>
      </c>
      <c r="F24" s="68" t="s">
        <v>7</v>
      </c>
    </row>
    <row r="25" spans="1:13" x14ac:dyDescent="0.25">
      <c r="A25" s="68" t="s">
        <v>127</v>
      </c>
      <c r="B25" s="69">
        <v>17.794028031687994</v>
      </c>
      <c r="C25" s="69">
        <v>7.6352853965900662</v>
      </c>
      <c r="D25" s="69">
        <v>2.5806451612903225</v>
      </c>
      <c r="E25" s="69">
        <v>6.2246278755074425</v>
      </c>
      <c r="F25" s="69">
        <v>10.508162796045067</v>
      </c>
      <c r="K25" s="67"/>
      <c r="L25" s="67"/>
      <c r="M25" s="67"/>
    </row>
    <row r="26" spans="1:13" x14ac:dyDescent="0.25">
      <c r="A26" s="68" t="s">
        <v>96</v>
      </c>
      <c r="B26" s="69">
        <v>35.40524070688604</v>
      </c>
      <c r="C26" s="69">
        <v>45.218680504077099</v>
      </c>
      <c r="D26" s="69">
        <v>46.935483870967744</v>
      </c>
      <c r="E26" s="69">
        <v>53.044654939106906</v>
      </c>
      <c r="F26" s="69">
        <v>43.090365601287651</v>
      </c>
      <c r="K26" s="67"/>
      <c r="L26" s="67"/>
      <c r="M26" s="67"/>
    </row>
    <row r="27" spans="1:13" x14ac:dyDescent="0.25">
      <c r="A27" s="68" t="s">
        <v>97</v>
      </c>
      <c r="B27" s="69">
        <v>23.644119439366239</v>
      </c>
      <c r="C27" s="69">
        <v>27.427724240177909</v>
      </c>
      <c r="D27" s="69">
        <v>33.225806451612904</v>
      </c>
      <c r="E27" s="69">
        <v>26.657645466847089</v>
      </c>
      <c r="F27" s="69">
        <v>26.695792136123249</v>
      </c>
      <c r="K27" s="67"/>
      <c r="L27" s="67"/>
      <c r="M27" s="67"/>
    </row>
    <row r="28" spans="1:13" x14ac:dyDescent="0.25">
      <c r="A28" s="68" t="s">
        <v>98</v>
      </c>
      <c r="B28" s="69">
        <v>11.45642900670323</v>
      </c>
      <c r="C28" s="69">
        <v>10.378057820607859</v>
      </c>
      <c r="D28" s="69">
        <v>10.32258064516129</v>
      </c>
      <c r="E28" s="69">
        <v>9.0663058186738841</v>
      </c>
      <c r="F28" s="69">
        <v>10.554150379397562</v>
      </c>
      <c r="K28" s="67"/>
      <c r="L28" s="67"/>
      <c r="M28" s="67"/>
    </row>
    <row r="29" spans="1:13" x14ac:dyDescent="0.25">
      <c r="A29" s="68" t="s">
        <v>73</v>
      </c>
      <c r="B29" s="69">
        <v>11.70018281535649</v>
      </c>
      <c r="C29" s="69">
        <v>9.3402520385470709</v>
      </c>
      <c r="D29" s="69">
        <v>6.935483870967742</v>
      </c>
      <c r="E29" s="69">
        <v>5.006765899864682</v>
      </c>
      <c r="F29" s="69">
        <v>9.1515290871464714</v>
      </c>
    </row>
    <row r="30" spans="1:13" x14ac:dyDescent="0.25">
      <c r="A30" s="68" t="s">
        <v>46</v>
      </c>
      <c r="B30" s="69">
        <v>100</v>
      </c>
      <c r="C30" s="69">
        <v>100.00000000000001</v>
      </c>
      <c r="D30" s="69">
        <v>100</v>
      </c>
      <c r="E30" s="69">
        <v>100</v>
      </c>
      <c r="F30" s="69">
        <v>100</v>
      </c>
    </row>
  </sheetData>
  <pageMargins left="0.7" right="0.7" top="0.75" bottom="0.75" header="0.3" footer="0.3"/>
  <pageSetup paperSize="9" orientation="landscape" r:id="rId1"/>
  <headerFooter>
    <oddFooter>&amp;Cwww.sisform.piemonte.it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3"/>
  <sheetViews>
    <sheetView showGridLines="0" zoomScaleNormal="100" workbookViewId="0"/>
  </sheetViews>
  <sheetFormatPr defaultColWidth="9.28515625" defaultRowHeight="10.8" x14ac:dyDescent="0.25"/>
  <cols>
    <col min="1" max="1" width="22.7109375" style="6" customWidth="1"/>
    <col min="2" max="13" width="8.140625" style="6" customWidth="1"/>
    <col min="14" max="16384" width="9.28515625" style="6"/>
  </cols>
  <sheetData>
    <row r="1" spans="1:14" s="116" customFormat="1" ht="34.5" customHeight="1" x14ac:dyDescent="0.2">
      <c r="A1" s="114" t="s">
        <v>172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5" customHeight="1" x14ac:dyDescent="0.25">
      <c r="A2" s="125"/>
      <c r="B2" s="122" t="s">
        <v>24</v>
      </c>
      <c r="C2" s="123"/>
      <c r="D2" s="124"/>
      <c r="E2" s="122" t="s">
        <v>25</v>
      </c>
      <c r="F2" s="123"/>
      <c r="G2" s="124"/>
      <c r="H2" s="122" t="s">
        <v>35</v>
      </c>
      <c r="I2" s="123"/>
      <c r="J2" s="124"/>
      <c r="K2" s="122" t="s">
        <v>36</v>
      </c>
      <c r="L2" s="123"/>
      <c r="M2" s="124"/>
      <c r="N2" s="70" t="s">
        <v>86</v>
      </c>
    </row>
    <row r="3" spans="1:14" ht="15" customHeight="1" x14ac:dyDescent="0.25">
      <c r="A3" s="126"/>
      <c r="B3" s="73" t="s">
        <v>39</v>
      </c>
      <c r="C3" s="73" t="s">
        <v>40</v>
      </c>
      <c r="D3" s="73" t="s">
        <v>41</v>
      </c>
      <c r="E3" s="73" t="s">
        <v>39</v>
      </c>
      <c r="F3" s="73" t="s">
        <v>40</v>
      </c>
      <c r="G3" s="73" t="s">
        <v>41</v>
      </c>
      <c r="H3" s="73" t="s">
        <v>39</v>
      </c>
      <c r="I3" s="73" t="s">
        <v>40</v>
      </c>
      <c r="J3" s="73" t="s">
        <v>41</v>
      </c>
      <c r="K3" s="73" t="s">
        <v>39</v>
      </c>
      <c r="L3" s="73" t="s">
        <v>40</v>
      </c>
      <c r="M3" s="73" t="s">
        <v>41</v>
      </c>
    </row>
    <row r="4" spans="1:14" ht="15" customHeight="1" x14ac:dyDescent="0.25">
      <c r="A4" s="7" t="s">
        <v>81</v>
      </c>
      <c r="B4" s="8">
        <v>864</v>
      </c>
      <c r="C4" s="9">
        <v>787</v>
      </c>
      <c r="D4" s="9">
        <v>1651</v>
      </c>
      <c r="E4" s="9">
        <v>1662</v>
      </c>
      <c r="F4" s="9">
        <v>1418</v>
      </c>
      <c r="G4" s="9">
        <v>3080</v>
      </c>
      <c r="H4" s="9">
        <v>911</v>
      </c>
      <c r="I4" s="9">
        <v>863</v>
      </c>
      <c r="J4" s="9">
        <v>1774</v>
      </c>
      <c r="K4" s="9">
        <v>932</v>
      </c>
      <c r="L4" s="9">
        <v>1095</v>
      </c>
      <c r="M4" s="9">
        <v>2027</v>
      </c>
    </row>
    <row r="5" spans="1:14" ht="15" customHeight="1" x14ac:dyDescent="0.25">
      <c r="A5" s="7" t="s">
        <v>82</v>
      </c>
      <c r="B5" s="8">
        <v>461</v>
      </c>
      <c r="C5" s="9">
        <v>440</v>
      </c>
      <c r="D5" s="9">
        <v>901</v>
      </c>
      <c r="E5" s="9">
        <v>958</v>
      </c>
      <c r="F5" s="9">
        <v>836</v>
      </c>
      <c r="G5" s="9">
        <v>1794</v>
      </c>
      <c r="H5" s="9">
        <v>556</v>
      </c>
      <c r="I5" s="9">
        <v>505</v>
      </c>
      <c r="J5" s="9">
        <v>1061</v>
      </c>
      <c r="K5" s="9">
        <v>500</v>
      </c>
      <c r="L5" s="9">
        <v>434</v>
      </c>
      <c r="M5" s="9">
        <v>934</v>
      </c>
    </row>
    <row r="6" spans="1:14" ht="15" customHeight="1" x14ac:dyDescent="0.25">
      <c r="A6" s="7" t="s">
        <v>75</v>
      </c>
      <c r="B6" s="8">
        <v>157</v>
      </c>
      <c r="C6" s="9">
        <v>133</v>
      </c>
      <c r="D6" s="9">
        <v>290</v>
      </c>
      <c r="E6" s="9">
        <v>299</v>
      </c>
      <c r="F6" s="9">
        <v>264</v>
      </c>
      <c r="G6" s="9">
        <v>563</v>
      </c>
      <c r="H6" s="9">
        <v>204</v>
      </c>
      <c r="I6" s="9">
        <v>201</v>
      </c>
      <c r="J6" s="9">
        <v>405</v>
      </c>
      <c r="K6" s="9">
        <v>176</v>
      </c>
      <c r="L6" s="9">
        <v>186</v>
      </c>
      <c r="M6" s="9">
        <v>362</v>
      </c>
    </row>
    <row r="7" spans="1:14" ht="15" customHeight="1" x14ac:dyDescent="0.25">
      <c r="A7" s="7" t="s">
        <v>80</v>
      </c>
      <c r="B7" s="8">
        <v>1353</v>
      </c>
      <c r="C7" s="9">
        <v>1136</v>
      </c>
      <c r="D7" s="9">
        <v>2489</v>
      </c>
      <c r="E7" s="9">
        <v>2270</v>
      </c>
      <c r="F7" s="9">
        <v>1965</v>
      </c>
      <c r="G7" s="9">
        <v>4235</v>
      </c>
      <c r="H7" s="9">
        <v>1351</v>
      </c>
      <c r="I7" s="9">
        <v>1221</v>
      </c>
      <c r="J7" s="9">
        <v>2572</v>
      </c>
      <c r="K7" s="9">
        <v>1064</v>
      </c>
      <c r="L7" s="9">
        <v>1301</v>
      </c>
      <c r="M7" s="9">
        <v>2365</v>
      </c>
    </row>
    <row r="8" spans="1:14" ht="15" customHeight="1" x14ac:dyDescent="0.25">
      <c r="A8" s="7" t="s">
        <v>78</v>
      </c>
      <c r="B8" s="8">
        <v>718</v>
      </c>
      <c r="C8" s="9">
        <v>645</v>
      </c>
      <c r="D8" s="9">
        <v>1363</v>
      </c>
      <c r="E8" s="9">
        <v>1536</v>
      </c>
      <c r="F8" s="9">
        <v>1356</v>
      </c>
      <c r="G8" s="9">
        <v>2892</v>
      </c>
      <c r="H8" s="9">
        <v>915</v>
      </c>
      <c r="I8" s="9">
        <v>746</v>
      </c>
      <c r="J8" s="9">
        <v>1661</v>
      </c>
      <c r="K8" s="9">
        <v>769</v>
      </c>
      <c r="L8" s="9">
        <v>644</v>
      </c>
      <c r="M8" s="9">
        <v>1413</v>
      </c>
    </row>
    <row r="9" spans="1:14" ht="15" customHeight="1" x14ac:dyDescent="0.25">
      <c r="A9" s="7" t="s">
        <v>76</v>
      </c>
      <c r="B9" s="8">
        <v>3882</v>
      </c>
      <c r="C9" s="9">
        <v>3413</v>
      </c>
      <c r="D9" s="9">
        <v>7295</v>
      </c>
      <c r="E9" s="9">
        <v>7028</v>
      </c>
      <c r="F9" s="9">
        <v>6414</v>
      </c>
      <c r="G9" s="9">
        <v>13442</v>
      </c>
      <c r="H9" s="9">
        <v>4411</v>
      </c>
      <c r="I9" s="9">
        <v>3953</v>
      </c>
      <c r="J9" s="9">
        <v>8364</v>
      </c>
      <c r="K9" s="9">
        <v>4605</v>
      </c>
      <c r="L9" s="9">
        <v>4866</v>
      </c>
      <c r="M9" s="9">
        <v>9471</v>
      </c>
    </row>
    <row r="10" spans="1:14" ht="15" customHeight="1" x14ac:dyDescent="0.25">
      <c r="A10" s="7" t="s">
        <v>105</v>
      </c>
      <c r="B10" s="8">
        <v>117</v>
      </c>
      <c r="C10" s="9">
        <v>115</v>
      </c>
      <c r="D10" s="9">
        <v>232</v>
      </c>
      <c r="E10" s="9">
        <v>255</v>
      </c>
      <c r="F10" s="9">
        <v>191</v>
      </c>
      <c r="G10" s="9">
        <v>446</v>
      </c>
      <c r="H10" s="9">
        <v>136</v>
      </c>
      <c r="I10" s="9">
        <v>121</v>
      </c>
      <c r="J10" s="9">
        <v>257</v>
      </c>
      <c r="K10" s="9">
        <v>223</v>
      </c>
      <c r="L10" s="9">
        <v>198</v>
      </c>
      <c r="M10" s="9">
        <v>421</v>
      </c>
    </row>
    <row r="11" spans="1:14" ht="15" customHeight="1" x14ac:dyDescent="0.25">
      <c r="A11" s="7" t="s">
        <v>77</v>
      </c>
      <c r="B11" s="8">
        <v>269</v>
      </c>
      <c r="C11" s="9">
        <v>210</v>
      </c>
      <c r="D11" s="9">
        <v>479</v>
      </c>
      <c r="E11" s="9">
        <v>497</v>
      </c>
      <c r="F11" s="9">
        <v>470</v>
      </c>
      <c r="G11" s="9">
        <v>967</v>
      </c>
      <c r="H11" s="9">
        <v>338</v>
      </c>
      <c r="I11" s="9">
        <v>305</v>
      </c>
      <c r="J11" s="9">
        <v>643</v>
      </c>
      <c r="K11" s="9">
        <v>321</v>
      </c>
      <c r="L11" s="9">
        <v>306</v>
      </c>
      <c r="M11" s="9">
        <v>627</v>
      </c>
    </row>
    <row r="12" spans="1:14" ht="15" customHeight="1" x14ac:dyDescent="0.25">
      <c r="A12" s="10" t="s">
        <v>79</v>
      </c>
      <c r="B12" s="8">
        <v>7821</v>
      </c>
      <c r="C12" s="8">
        <v>6879</v>
      </c>
      <c r="D12" s="8">
        <v>14700</v>
      </c>
      <c r="E12" s="8">
        <v>14505</v>
      </c>
      <c r="F12" s="8">
        <v>12914</v>
      </c>
      <c r="G12" s="8">
        <v>27419</v>
      </c>
      <c r="H12" s="8">
        <v>8822</v>
      </c>
      <c r="I12" s="8">
        <v>7915</v>
      </c>
      <c r="J12" s="8">
        <v>16737</v>
      </c>
      <c r="K12" s="8">
        <v>8590</v>
      </c>
      <c r="L12" s="8">
        <v>9030</v>
      </c>
      <c r="M12" s="8">
        <v>17620</v>
      </c>
    </row>
    <row r="13" spans="1:14" ht="21" customHeight="1" x14ac:dyDescent="0.25">
      <c r="A13" s="11" t="s">
        <v>104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5">
    <mergeCell ref="B2:D2"/>
    <mergeCell ref="E2:G2"/>
    <mergeCell ref="H2:J2"/>
    <mergeCell ref="K2:M2"/>
    <mergeCell ref="A2:A3"/>
  </mergeCells>
  <phoneticPr fontId="0" type="noConversion"/>
  <pageMargins left="0.7" right="0.7" top="0.75" bottom="0.75" header="0.3" footer="0.3"/>
  <pageSetup paperSize="9" orientation="landscape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3"/>
  <sheetViews>
    <sheetView showGridLines="0" zoomScaleNormal="100" workbookViewId="0"/>
  </sheetViews>
  <sheetFormatPr defaultColWidth="9.28515625" defaultRowHeight="10.8" x14ac:dyDescent="0.25"/>
  <cols>
    <col min="1" max="1" width="9.28515625" style="12"/>
    <col min="2" max="5" width="10.42578125" style="12" customWidth="1"/>
    <col min="6" max="9" width="9.28515625" style="12"/>
    <col min="10" max="10" width="16" style="12" customWidth="1"/>
    <col min="11" max="11" width="11" style="12" customWidth="1"/>
    <col min="12" max="13" width="9.28515625" style="12"/>
    <col min="14" max="17" width="8.28515625" style="12" customWidth="1"/>
    <col min="18" max="18" width="7" style="12" customWidth="1"/>
    <col min="19" max="21" width="9.28515625" style="12"/>
    <col min="22" max="22" width="3.28515625" style="12" customWidth="1"/>
    <col min="23" max="31" width="9.28515625" style="12"/>
    <col min="32" max="32" width="2.140625" style="12" customWidth="1"/>
    <col min="33" max="33" width="9.28515625" style="12"/>
    <col min="34" max="34" width="2.140625" style="12" customWidth="1"/>
    <col min="35" max="16384" width="9.28515625" style="12"/>
  </cols>
  <sheetData>
    <row r="1" spans="1:10" ht="30" customHeight="1" x14ac:dyDescent="0.25">
      <c r="A1" s="117" t="s">
        <v>173</v>
      </c>
      <c r="J1" s="13"/>
    </row>
    <row r="4" spans="1:10" x14ac:dyDescent="0.25">
      <c r="J4" s="13"/>
    </row>
    <row r="8" spans="1:10" x14ac:dyDescent="0.25">
      <c r="J8" s="14"/>
    </row>
    <row r="21" spans="1:7" x14ac:dyDescent="0.25">
      <c r="B21" s="15"/>
      <c r="C21" s="15"/>
      <c r="D21" s="15"/>
      <c r="E21" s="15"/>
    </row>
    <row r="22" spans="1:7" ht="12" x14ac:dyDescent="0.25">
      <c r="A22" s="16"/>
      <c r="B22" s="15"/>
      <c r="C22" s="15"/>
      <c r="D22" s="15"/>
      <c r="E22" s="15"/>
    </row>
    <row r="23" spans="1:7" x14ac:dyDescent="0.25">
      <c r="A23" s="17" t="s">
        <v>104</v>
      </c>
      <c r="B23" s="15"/>
      <c r="C23" s="15"/>
      <c r="D23" s="15"/>
      <c r="E23" s="15"/>
    </row>
    <row r="24" spans="1:7" ht="12" x14ac:dyDescent="0.25">
      <c r="A24" s="16"/>
      <c r="B24" s="15"/>
      <c r="C24" s="15"/>
      <c r="D24" s="15"/>
      <c r="E24" s="15"/>
    </row>
    <row r="25" spans="1:7" ht="12" x14ac:dyDescent="0.25">
      <c r="A25" s="16"/>
      <c r="B25" s="15"/>
      <c r="C25" s="15"/>
      <c r="D25" s="15"/>
      <c r="E25" s="15"/>
    </row>
    <row r="26" spans="1:7" x14ac:dyDescent="0.25">
      <c r="B26" s="15"/>
      <c r="C26" s="15"/>
      <c r="D26" s="15"/>
      <c r="E26" s="15"/>
    </row>
    <row r="27" spans="1:7" x14ac:dyDescent="0.25">
      <c r="B27" s="15"/>
      <c r="C27" s="15"/>
      <c r="D27" s="15"/>
      <c r="E27" s="15"/>
    </row>
    <row r="29" spans="1:7" ht="51.6" x14ac:dyDescent="0.25">
      <c r="A29" s="18" t="s">
        <v>43</v>
      </c>
      <c r="B29" s="18" t="s">
        <v>22</v>
      </c>
      <c r="C29" s="18" t="s">
        <v>23</v>
      </c>
      <c r="D29" s="18" t="s">
        <v>107</v>
      </c>
      <c r="E29" s="18" t="s">
        <v>108</v>
      </c>
      <c r="F29" s="18" t="s">
        <v>138</v>
      </c>
    </row>
    <row r="30" spans="1:7" x14ac:dyDescent="0.25">
      <c r="A30" s="18" t="s">
        <v>109</v>
      </c>
      <c r="B30" s="19">
        <v>2823</v>
      </c>
      <c r="C30" s="19">
        <v>5196</v>
      </c>
      <c r="D30" s="19">
        <v>2875</v>
      </c>
      <c r="E30" s="19">
        <v>1308</v>
      </c>
      <c r="F30" s="102" t="s">
        <v>140</v>
      </c>
      <c r="G30" s="13"/>
    </row>
    <row r="31" spans="1:7" x14ac:dyDescent="0.25">
      <c r="A31" s="18" t="s">
        <v>110</v>
      </c>
      <c r="B31" s="19">
        <v>3540</v>
      </c>
      <c r="C31" s="19">
        <v>6471</v>
      </c>
      <c r="D31" s="19">
        <v>3638</v>
      </c>
      <c r="E31" s="19">
        <v>1904</v>
      </c>
      <c r="F31" s="102" t="s">
        <v>140</v>
      </c>
      <c r="G31" s="13"/>
    </row>
    <row r="32" spans="1:7" x14ac:dyDescent="0.25">
      <c r="A32" s="87" t="s">
        <v>111</v>
      </c>
      <c r="B32" s="19">
        <v>4143</v>
      </c>
      <c r="C32" s="19">
        <v>7924</v>
      </c>
      <c r="D32" s="19">
        <v>4476</v>
      </c>
      <c r="E32" s="19">
        <v>2587</v>
      </c>
      <c r="F32" s="102" t="s">
        <v>140</v>
      </c>
      <c r="G32" s="13"/>
    </row>
    <row r="33" spans="1:7" x14ac:dyDescent="0.25">
      <c r="A33" s="87" t="s">
        <v>112</v>
      </c>
      <c r="B33" s="19">
        <v>5581</v>
      </c>
      <c r="C33" s="19">
        <v>9915</v>
      </c>
      <c r="D33" s="19">
        <v>5559</v>
      </c>
      <c r="E33" s="19">
        <v>3570</v>
      </c>
      <c r="F33" s="102" t="s">
        <v>139</v>
      </c>
      <c r="G33" s="13"/>
    </row>
    <row r="34" spans="1:7" x14ac:dyDescent="0.25">
      <c r="A34" s="87" t="s">
        <v>21</v>
      </c>
      <c r="B34" s="19">
        <v>6908</v>
      </c>
      <c r="C34" s="19">
        <v>12297</v>
      </c>
      <c r="D34" s="19">
        <v>7046</v>
      </c>
      <c r="E34" s="19">
        <v>5020</v>
      </c>
      <c r="F34" s="102" t="s">
        <v>139</v>
      </c>
      <c r="G34" s="13"/>
    </row>
    <row r="35" spans="1:7" x14ac:dyDescent="0.25">
      <c r="A35" s="87" t="s">
        <v>26</v>
      </c>
      <c r="B35" s="19">
        <v>7367</v>
      </c>
      <c r="C35" s="19">
        <v>14457</v>
      </c>
      <c r="D35" s="19">
        <v>7866</v>
      </c>
      <c r="E35" s="19">
        <v>6137</v>
      </c>
      <c r="F35" s="102">
        <v>614</v>
      </c>
      <c r="G35" s="13"/>
    </row>
    <row r="36" spans="1:7" x14ac:dyDescent="0.25">
      <c r="A36" s="87" t="s">
        <v>28</v>
      </c>
      <c r="B36" s="19">
        <v>8848</v>
      </c>
      <c r="C36" s="19">
        <v>16586</v>
      </c>
      <c r="D36" s="19">
        <v>9581</v>
      </c>
      <c r="E36" s="19">
        <v>7900</v>
      </c>
      <c r="F36" s="102">
        <v>1096</v>
      </c>
      <c r="G36" s="13"/>
    </row>
    <row r="37" spans="1:7" x14ac:dyDescent="0.25">
      <c r="A37" s="87" t="s">
        <v>29</v>
      </c>
      <c r="B37" s="19">
        <v>9723</v>
      </c>
      <c r="C37" s="19">
        <v>18491</v>
      </c>
      <c r="D37" s="19">
        <v>11048</v>
      </c>
      <c r="E37" s="19">
        <v>9286</v>
      </c>
      <c r="F37" s="102">
        <v>1419</v>
      </c>
      <c r="G37" s="13"/>
    </row>
    <row r="38" spans="1:7" x14ac:dyDescent="0.25">
      <c r="A38" s="87" t="s">
        <v>32</v>
      </c>
      <c r="B38" s="19">
        <v>11173</v>
      </c>
      <c r="C38" s="19">
        <v>21388</v>
      </c>
      <c r="D38" s="19">
        <v>12071</v>
      </c>
      <c r="E38" s="19">
        <v>10911</v>
      </c>
      <c r="F38" s="102">
        <v>1779</v>
      </c>
      <c r="G38" s="13"/>
    </row>
    <row r="39" spans="1:7" x14ac:dyDescent="0.25">
      <c r="A39" s="87" t="s">
        <v>38</v>
      </c>
      <c r="B39" s="19">
        <v>12720</v>
      </c>
      <c r="C39" s="19">
        <v>22518</v>
      </c>
      <c r="D39" s="19">
        <v>13503</v>
      </c>
      <c r="E39" s="19">
        <v>11980</v>
      </c>
      <c r="F39" s="102">
        <v>1989</v>
      </c>
      <c r="G39" s="13"/>
    </row>
    <row r="40" spans="1:7" x14ac:dyDescent="0.25">
      <c r="A40" s="87" t="s">
        <v>44</v>
      </c>
      <c r="B40" s="19">
        <v>13954</v>
      </c>
      <c r="C40" s="19">
        <v>23364</v>
      </c>
      <c r="D40" s="19">
        <v>14281</v>
      </c>
      <c r="E40" s="19">
        <v>13129</v>
      </c>
      <c r="F40" s="19">
        <v>2159</v>
      </c>
      <c r="G40" s="13"/>
    </row>
    <row r="41" spans="1:7" x14ac:dyDescent="0.25">
      <c r="A41" s="87" t="s">
        <v>47</v>
      </c>
      <c r="B41" s="19">
        <v>14899</v>
      </c>
      <c r="C41" s="19">
        <v>24386</v>
      </c>
      <c r="D41" s="19">
        <v>14900</v>
      </c>
      <c r="E41" s="19">
        <v>14124</v>
      </c>
      <c r="F41" s="19">
        <v>2131</v>
      </c>
      <c r="G41" s="13"/>
    </row>
    <row r="42" spans="1:7" x14ac:dyDescent="0.25">
      <c r="A42" s="87" t="s">
        <v>50</v>
      </c>
      <c r="B42" s="19">
        <v>16179</v>
      </c>
      <c r="C42" s="19">
        <v>25237</v>
      </c>
      <c r="D42" s="19">
        <v>15406</v>
      </c>
      <c r="E42" s="19">
        <v>15037</v>
      </c>
      <c r="F42" s="19">
        <v>2269</v>
      </c>
      <c r="G42" s="13"/>
    </row>
    <row r="43" spans="1:7" x14ac:dyDescent="0.25">
      <c r="A43" s="87" t="s">
        <v>84</v>
      </c>
      <c r="B43" s="19">
        <v>16789</v>
      </c>
      <c r="C43" s="19">
        <v>25442</v>
      </c>
      <c r="D43" s="19">
        <v>15608</v>
      </c>
      <c r="E43" s="19">
        <v>15501</v>
      </c>
      <c r="F43" s="19">
        <v>2325</v>
      </c>
      <c r="G43" s="13"/>
    </row>
    <row r="44" spans="1:7" x14ac:dyDescent="0.25">
      <c r="A44" s="87" t="s">
        <v>91</v>
      </c>
      <c r="B44" s="19">
        <v>16766</v>
      </c>
      <c r="C44" s="19">
        <v>26459</v>
      </c>
      <c r="D44" s="19">
        <v>15015</v>
      </c>
      <c r="E44" s="19">
        <v>16213</v>
      </c>
      <c r="F44" s="19">
        <v>2250</v>
      </c>
      <c r="G44" s="13"/>
    </row>
    <row r="45" spans="1:7" x14ac:dyDescent="0.25">
      <c r="A45" s="87" t="s">
        <v>93</v>
      </c>
      <c r="B45" s="19">
        <v>16724</v>
      </c>
      <c r="C45" s="19">
        <v>26489</v>
      </c>
      <c r="D45" s="19">
        <v>14708</v>
      </c>
      <c r="E45" s="19">
        <v>15936</v>
      </c>
      <c r="F45" s="19">
        <v>2231</v>
      </c>
      <c r="G45" s="13"/>
    </row>
    <row r="46" spans="1:7" x14ac:dyDescent="0.25">
      <c r="A46" s="87" t="s">
        <v>95</v>
      </c>
      <c r="B46" s="19">
        <v>16274</v>
      </c>
      <c r="C46" s="19">
        <v>27385</v>
      </c>
      <c r="D46" s="19">
        <v>14670</v>
      </c>
      <c r="E46" s="19">
        <v>16050</v>
      </c>
      <c r="F46" s="19">
        <v>2131</v>
      </c>
      <c r="G46" s="13"/>
    </row>
    <row r="47" spans="1:7" x14ac:dyDescent="0.25">
      <c r="A47" s="87" t="s">
        <v>99</v>
      </c>
      <c r="B47" s="19">
        <v>15718</v>
      </c>
      <c r="C47" s="19">
        <v>27428</v>
      </c>
      <c r="D47" s="19">
        <v>14508</v>
      </c>
      <c r="E47" s="19">
        <v>16027</v>
      </c>
      <c r="F47" s="19">
        <v>2170</v>
      </c>
      <c r="G47" s="13"/>
    </row>
    <row r="48" spans="1:7" x14ac:dyDescent="0.25">
      <c r="A48" s="87" t="s">
        <v>101</v>
      </c>
      <c r="B48" s="8">
        <v>15832</v>
      </c>
      <c r="C48" s="8">
        <v>27933</v>
      </c>
      <c r="D48" s="8">
        <v>15363</v>
      </c>
      <c r="E48" s="8">
        <v>16148</v>
      </c>
      <c r="F48" s="19">
        <v>2292</v>
      </c>
      <c r="G48" s="13"/>
    </row>
    <row r="49" spans="1:8" x14ac:dyDescent="0.25">
      <c r="A49" s="87" t="s">
        <v>106</v>
      </c>
      <c r="B49" s="8">
        <v>15633</v>
      </c>
      <c r="C49" s="8">
        <v>27851</v>
      </c>
      <c r="D49" s="8">
        <v>15815</v>
      </c>
      <c r="E49" s="8">
        <v>16161</v>
      </c>
      <c r="F49" s="8">
        <v>2319</v>
      </c>
      <c r="G49" s="13"/>
    </row>
    <row r="50" spans="1:8" x14ac:dyDescent="0.25">
      <c r="A50" s="87" t="s">
        <v>134</v>
      </c>
      <c r="B50" s="8">
        <v>15656</v>
      </c>
      <c r="C50" s="8">
        <v>28050</v>
      </c>
      <c r="D50" s="8">
        <v>16305</v>
      </c>
      <c r="E50" s="8">
        <v>16345</v>
      </c>
      <c r="F50" s="8">
        <v>2415</v>
      </c>
      <c r="G50" s="13"/>
      <c r="H50" s="13"/>
    </row>
    <row r="51" spans="1:8" x14ac:dyDescent="0.25">
      <c r="A51" s="87" t="s">
        <v>165</v>
      </c>
      <c r="B51" s="8">
        <v>14700</v>
      </c>
      <c r="C51" s="8">
        <v>27419</v>
      </c>
      <c r="D51" s="8">
        <v>16737</v>
      </c>
      <c r="E51" s="8">
        <v>17620</v>
      </c>
      <c r="F51" s="8">
        <v>2409</v>
      </c>
      <c r="G51" s="13"/>
      <c r="H51" s="13"/>
    </row>
    <row r="52" spans="1:8" x14ac:dyDescent="0.25">
      <c r="A52" s="12" t="s">
        <v>141</v>
      </c>
    </row>
    <row r="53" spans="1:8" x14ac:dyDescent="0.25">
      <c r="A53" s="12" t="s">
        <v>142</v>
      </c>
    </row>
  </sheetData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3"/>
  <sheetViews>
    <sheetView showGridLines="0" zoomScaleNormal="100" workbookViewId="0">
      <selection sqref="A1:F1"/>
    </sheetView>
  </sheetViews>
  <sheetFormatPr defaultColWidth="9.28515625" defaultRowHeight="10.8" x14ac:dyDescent="0.25"/>
  <cols>
    <col min="1" max="1" width="19.140625" style="20" customWidth="1"/>
    <col min="2" max="6" width="13.85546875" style="20" customWidth="1"/>
    <col min="7" max="15" width="6.7109375" style="20" customWidth="1"/>
    <col min="16" max="16" width="6" style="20" bestFit="1" customWidth="1"/>
    <col min="17" max="17" width="5.140625" style="20" bestFit="1" customWidth="1"/>
    <col min="18" max="18" width="6" style="20" bestFit="1" customWidth="1"/>
    <col min="19" max="19" width="5.140625" style="20" bestFit="1" customWidth="1"/>
    <col min="20" max="16384" width="9.28515625" style="20"/>
  </cols>
  <sheetData>
    <row r="1" spans="1:10" ht="36.75" customHeight="1" x14ac:dyDescent="0.25">
      <c r="A1" s="127" t="s">
        <v>174</v>
      </c>
      <c r="B1" s="127"/>
      <c r="C1" s="127"/>
      <c r="D1" s="127"/>
      <c r="E1" s="127"/>
      <c r="F1" s="127"/>
    </row>
    <row r="2" spans="1:10" ht="32.1" customHeight="1" x14ac:dyDescent="0.25">
      <c r="A2" s="111"/>
      <c r="B2" s="112" t="s">
        <v>131</v>
      </c>
      <c r="C2" s="112" t="s">
        <v>25</v>
      </c>
      <c r="D2" s="112" t="s">
        <v>35</v>
      </c>
      <c r="E2" s="112" t="s">
        <v>36</v>
      </c>
      <c r="F2" s="112" t="s">
        <v>132</v>
      </c>
    </row>
    <row r="3" spans="1:10" x14ac:dyDescent="0.25">
      <c r="A3" s="28" t="s">
        <v>81</v>
      </c>
      <c r="B3" s="29">
        <v>20.392786561264824</v>
      </c>
      <c r="C3" s="29">
        <v>20.205996194974745</v>
      </c>
      <c r="D3" s="29">
        <v>17.211603764431942</v>
      </c>
      <c r="E3" s="29">
        <v>12.986929779600203</v>
      </c>
      <c r="F3" s="29">
        <v>17.322450968449264</v>
      </c>
      <c r="G3" s="22"/>
      <c r="H3" s="22"/>
      <c r="I3" s="22"/>
      <c r="J3" s="22"/>
    </row>
    <row r="4" spans="1:10" x14ac:dyDescent="0.25">
      <c r="A4" s="28" t="s">
        <v>82</v>
      </c>
      <c r="B4" s="29">
        <v>19.672489082969431</v>
      </c>
      <c r="C4" s="29">
        <v>21.250888415067521</v>
      </c>
      <c r="D4" s="29">
        <v>19.743208038704875</v>
      </c>
      <c r="E4" s="29">
        <v>12.557139015864479</v>
      </c>
      <c r="F4" s="29">
        <v>18.154370209801037</v>
      </c>
      <c r="G4" s="22"/>
      <c r="H4" s="22"/>
      <c r="I4" s="22"/>
      <c r="J4" s="22"/>
    </row>
    <row r="5" spans="1:10" x14ac:dyDescent="0.25">
      <c r="A5" s="28" t="s">
        <v>75</v>
      </c>
      <c r="B5" s="29">
        <v>9.1598231206569807</v>
      </c>
      <c r="C5" s="29">
        <v>9.3351019731387836</v>
      </c>
      <c r="D5" s="29">
        <v>9.7238895558223284</v>
      </c>
      <c r="E5" s="29">
        <v>5.4289142171565681</v>
      </c>
      <c r="F5" s="29">
        <v>8.087868197703445</v>
      </c>
      <c r="G5" s="22"/>
      <c r="H5" s="22"/>
      <c r="I5" s="22"/>
      <c r="J5" s="22"/>
    </row>
    <row r="6" spans="1:10" x14ac:dyDescent="0.25">
      <c r="A6" s="28" t="s">
        <v>80</v>
      </c>
      <c r="B6" s="29">
        <v>17.210620937629649</v>
      </c>
      <c r="C6" s="29">
        <v>16.187600336365719</v>
      </c>
      <c r="D6" s="29">
        <v>15.100099806258442</v>
      </c>
      <c r="E6" s="29">
        <v>9.4930357644603234</v>
      </c>
      <c r="F6" s="29">
        <v>14.122562674094707</v>
      </c>
      <c r="G6" s="22"/>
      <c r="J6" s="22"/>
    </row>
    <row r="7" spans="1:10" x14ac:dyDescent="0.25">
      <c r="A7" s="28" t="s">
        <v>78</v>
      </c>
      <c r="B7" s="29">
        <v>16.89599603322177</v>
      </c>
      <c r="C7" s="29">
        <v>18.30843251456065</v>
      </c>
      <c r="D7" s="29">
        <v>15.942028985507244</v>
      </c>
      <c r="E7" s="29">
        <v>9.4717790588550752</v>
      </c>
      <c r="F7" s="29">
        <v>14.896341463414634</v>
      </c>
      <c r="G7" s="22"/>
      <c r="J7" s="22"/>
    </row>
    <row r="8" spans="1:10" x14ac:dyDescent="0.25">
      <c r="A8" s="28" t="s">
        <v>76</v>
      </c>
      <c r="B8" s="29">
        <v>15.241099782717701</v>
      </c>
      <c r="C8" s="29">
        <v>14.377546982127004</v>
      </c>
      <c r="D8" s="29">
        <v>13.538142794710348</v>
      </c>
      <c r="E8" s="29">
        <v>10.000844755126607</v>
      </c>
      <c r="F8" s="29">
        <v>12.950577491270481</v>
      </c>
      <c r="G8" s="22"/>
      <c r="J8" s="22"/>
    </row>
    <row r="9" spans="1:10" x14ac:dyDescent="0.25">
      <c r="A9" s="30" t="s">
        <v>105</v>
      </c>
      <c r="B9" s="29">
        <v>7.7695914266577359</v>
      </c>
      <c r="C9" s="29">
        <v>7.6909812036558032</v>
      </c>
      <c r="D9" s="29">
        <v>6.6683964711987551</v>
      </c>
      <c r="E9" s="29">
        <v>5.7022890423946908</v>
      </c>
      <c r="F9" s="29">
        <v>6.7725501947857358</v>
      </c>
      <c r="G9" s="22"/>
      <c r="J9" s="22"/>
    </row>
    <row r="10" spans="1:10" x14ac:dyDescent="0.25">
      <c r="A10" s="28" t="s">
        <v>77</v>
      </c>
      <c r="B10" s="29">
        <v>13.867979154603358</v>
      </c>
      <c r="C10" s="29">
        <v>15.104654795376446</v>
      </c>
      <c r="D10" s="29">
        <v>14.887705487381339</v>
      </c>
      <c r="E10" s="29">
        <v>8.8024708690158651</v>
      </c>
      <c r="F10" s="29">
        <v>12.752371114658652</v>
      </c>
      <c r="G10" s="22"/>
      <c r="J10" s="22"/>
    </row>
    <row r="11" spans="1:10" x14ac:dyDescent="0.25">
      <c r="A11" s="28" t="s">
        <v>79</v>
      </c>
      <c r="B11" s="29">
        <v>15.861882924197465</v>
      </c>
      <c r="C11" s="29">
        <v>15.458820080285058</v>
      </c>
      <c r="D11" s="29">
        <v>14.274383379387984</v>
      </c>
      <c r="E11" s="29">
        <v>9.8571772222004661</v>
      </c>
      <c r="F11" s="29">
        <v>13.510515009327831</v>
      </c>
      <c r="G11" s="22"/>
      <c r="J11" s="22"/>
    </row>
    <row r="12" spans="1:10" ht="17.399999999999999" customHeight="1" x14ac:dyDescent="0.25">
      <c r="A12" s="17" t="s">
        <v>104</v>
      </c>
      <c r="B12" s="25"/>
      <c r="C12" s="22"/>
      <c r="D12" s="22"/>
      <c r="E12" s="22"/>
      <c r="F12" s="22"/>
      <c r="G12" s="22"/>
      <c r="J12" s="22"/>
    </row>
    <row r="13" spans="1:10" x14ac:dyDescent="0.25">
      <c r="A13" s="22"/>
      <c r="B13" s="25"/>
      <c r="C13" s="22"/>
      <c r="D13" s="22"/>
      <c r="E13" s="22"/>
      <c r="F13" s="22"/>
      <c r="G13" s="22"/>
      <c r="J13" s="22"/>
    </row>
    <row r="14" spans="1:10" x14ac:dyDescent="0.25">
      <c r="A14" s="22"/>
      <c r="B14" s="22"/>
      <c r="C14" s="22"/>
      <c r="D14" s="22"/>
      <c r="E14" s="22"/>
      <c r="F14" s="22"/>
      <c r="G14" s="22"/>
      <c r="J14" s="22"/>
    </row>
    <row r="15" spans="1:10" x14ac:dyDescent="0.25">
      <c r="A15" s="22"/>
      <c r="B15" s="22"/>
      <c r="C15" s="22"/>
      <c r="D15" s="22"/>
      <c r="E15" s="22"/>
      <c r="F15" s="22"/>
      <c r="G15" s="22"/>
      <c r="J15" s="22"/>
    </row>
    <row r="16" spans="1:10" x14ac:dyDescent="0.25">
      <c r="A16" s="22"/>
      <c r="B16" s="22"/>
      <c r="C16" s="22"/>
      <c r="D16" s="22"/>
      <c r="E16" s="22"/>
      <c r="F16" s="22"/>
      <c r="G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J17" s="22"/>
    </row>
    <row r="18" spans="1:10" x14ac:dyDescent="0.25">
      <c r="A18" s="22"/>
      <c r="B18" s="22"/>
      <c r="C18" s="22"/>
      <c r="D18" s="22"/>
      <c r="E18" s="22"/>
      <c r="F18" s="22"/>
      <c r="G18" s="22"/>
      <c r="J18" s="22"/>
    </row>
    <row r="19" spans="1:10" x14ac:dyDescent="0.25">
      <c r="A19" s="22"/>
      <c r="B19" s="22"/>
      <c r="C19" s="22"/>
      <c r="D19" s="22"/>
      <c r="E19" s="22"/>
      <c r="F19" s="22"/>
      <c r="G19" s="22"/>
      <c r="J19" s="22"/>
    </row>
    <row r="20" spans="1:10" x14ac:dyDescent="0.25">
      <c r="A20" s="22"/>
      <c r="B20" s="22"/>
      <c r="C20" s="22"/>
      <c r="D20" s="22"/>
      <c r="E20" s="22"/>
      <c r="F20" s="22"/>
      <c r="G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J22" s="22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8"/>
  <sheetViews>
    <sheetView showGridLines="0" zoomScaleNormal="100" workbookViewId="0">
      <selection sqref="A1:E1"/>
    </sheetView>
  </sheetViews>
  <sheetFormatPr defaultColWidth="9.28515625" defaultRowHeight="10.8" x14ac:dyDescent="0.25"/>
  <cols>
    <col min="1" max="1" width="19.140625" style="20" customWidth="1"/>
    <col min="2" max="2" width="29.140625" style="20" customWidth="1"/>
    <col min="3" max="3" width="24" style="20" customWidth="1"/>
    <col min="4" max="4" width="15.28515625" style="20" customWidth="1"/>
    <col min="5" max="5" width="25.85546875" style="20" customWidth="1"/>
    <col min="6" max="15" width="6.7109375" style="20" customWidth="1"/>
    <col min="16" max="16" width="6" style="20" bestFit="1" customWidth="1"/>
    <col min="17" max="17" width="5.140625" style="20" bestFit="1" customWidth="1"/>
    <col min="18" max="18" width="6" style="20" bestFit="1" customWidth="1"/>
    <col min="19" max="19" width="5.140625" style="20" bestFit="1" customWidth="1"/>
    <col min="20" max="16384" width="9.28515625" style="20"/>
  </cols>
  <sheetData>
    <row r="1" spans="1:10" s="101" customFormat="1" ht="46.2" customHeight="1" x14ac:dyDescent="0.2">
      <c r="A1" s="128" t="s">
        <v>175</v>
      </c>
      <c r="B1" s="128"/>
      <c r="C1" s="128"/>
      <c r="D1" s="128"/>
      <c r="E1" s="128"/>
    </row>
    <row r="2" spans="1:10" ht="11.25" customHeight="1" x14ac:dyDescent="0.25">
      <c r="A2" s="21"/>
      <c r="B2" s="21"/>
      <c r="C2" s="21"/>
      <c r="D2" s="21"/>
      <c r="E2" s="21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3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4"/>
      <c r="B5" s="25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4"/>
      <c r="B6" s="25"/>
      <c r="C6" s="22"/>
      <c r="D6" s="22"/>
      <c r="E6" s="22"/>
      <c r="F6" s="22"/>
      <c r="G6" s="22"/>
      <c r="J6" s="22"/>
    </row>
    <row r="7" spans="1:10" x14ac:dyDescent="0.25">
      <c r="A7" s="24"/>
      <c r="B7" s="25"/>
      <c r="C7" s="22"/>
      <c r="D7" s="22"/>
      <c r="E7" s="22"/>
      <c r="F7" s="22"/>
      <c r="G7" s="22"/>
      <c r="J7" s="22"/>
    </row>
    <row r="8" spans="1:10" x14ac:dyDescent="0.25">
      <c r="A8" s="24"/>
      <c r="B8" s="25"/>
      <c r="C8" s="22"/>
      <c r="D8" s="22"/>
      <c r="E8" s="22"/>
      <c r="F8" s="22"/>
      <c r="G8" s="22"/>
      <c r="J8" s="22"/>
    </row>
    <row r="9" spans="1:10" x14ac:dyDescent="0.25">
      <c r="A9" s="24"/>
      <c r="B9" s="25"/>
      <c r="C9" s="22"/>
      <c r="D9" s="22"/>
      <c r="E9" s="22"/>
      <c r="F9" s="22"/>
      <c r="G9" s="22"/>
      <c r="J9" s="22"/>
    </row>
    <row r="10" spans="1:10" x14ac:dyDescent="0.25">
      <c r="A10" s="24"/>
      <c r="B10" s="25"/>
      <c r="C10" s="22"/>
      <c r="D10" s="22"/>
      <c r="E10" s="22"/>
      <c r="F10" s="22"/>
      <c r="G10" s="22"/>
      <c r="J10" s="22"/>
    </row>
    <row r="11" spans="1:10" x14ac:dyDescent="0.25">
      <c r="A11" s="24"/>
      <c r="B11" s="25"/>
      <c r="C11" s="22"/>
      <c r="D11" s="22"/>
      <c r="E11" s="22"/>
      <c r="F11" s="22"/>
      <c r="G11" s="22"/>
      <c r="J11" s="22"/>
    </row>
    <row r="12" spans="1:10" x14ac:dyDescent="0.25">
      <c r="A12" s="24"/>
      <c r="B12" s="25"/>
      <c r="C12" s="22"/>
      <c r="D12" s="22"/>
      <c r="E12" s="22"/>
      <c r="F12" s="22"/>
      <c r="G12" s="22"/>
      <c r="J12" s="22"/>
    </row>
    <row r="13" spans="1:10" x14ac:dyDescent="0.25">
      <c r="A13" s="22"/>
      <c r="B13" s="25"/>
      <c r="C13" s="22"/>
      <c r="D13" s="22"/>
      <c r="E13" s="22"/>
      <c r="F13" s="22"/>
      <c r="G13" s="22"/>
      <c r="J13" s="22"/>
    </row>
    <row r="14" spans="1:10" x14ac:dyDescent="0.25">
      <c r="A14" s="22"/>
      <c r="B14" s="22"/>
      <c r="C14" s="22"/>
      <c r="D14" s="22"/>
      <c r="E14" s="22"/>
      <c r="F14" s="22"/>
      <c r="G14" s="22"/>
      <c r="J14" s="22"/>
    </row>
    <row r="15" spans="1:10" x14ac:dyDescent="0.25">
      <c r="A15" s="22"/>
      <c r="B15" s="22"/>
      <c r="C15" s="22"/>
      <c r="D15" s="22"/>
      <c r="E15" s="22"/>
      <c r="F15" s="22"/>
      <c r="G15" s="22"/>
      <c r="J15" s="22"/>
    </row>
    <row r="16" spans="1:10" x14ac:dyDescent="0.25">
      <c r="A16" s="22"/>
      <c r="B16" s="22"/>
      <c r="C16" s="22"/>
      <c r="D16" s="22"/>
      <c r="E16" s="22"/>
      <c r="F16" s="22"/>
      <c r="G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J17" s="22"/>
    </row>
    <row r="18" spans="1:10" x14ac:dyDescent="0.25">
      <c r="A18" s="22"/>
      <c r="B18" s="22"/>
      <c r="C18" s="22"/>
      <c r="D18" s="22"/>
      <c r="E18" s="22"/>
      <c r="F18" s="22"/>
      <c r="G18" s="22"/>
      <c r="J18" s="22"/>
    </row>
    <row r="19" spans="1:10" x14ac:dyDescent="0.25">
      <c r="A19" s="22"/>
      <c r="B19" s="22"/>
      <c r="C19" s="22"/>
      <c r="D19" s="22"/>
      <c r="E19" s="22"/>
      <c r="F19" s="22"/>
      <c r="G19" s="22"/>
      <c r="J19" s="22"/>
    </row>
    <row r="20" spans="1:10" x14ac:dyDescent="0.25">
      <c r="A20" s="22"/>
      <c r="B20" s="22"/>
      <c r="C20" s="22"/>
      <c r="D20" s="22"/>
      <c r="E20" s="22"/>
      <c r="F20" s="22"/>
      <c r="G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J22" s="22"/>
    </row>
    <row r="23" spans="1:10" ht="11.4" customHeight="1" x14ac:dyDescent="0.25">
      <c r="A23" s="80" t="s">
        <v>161</v>
      </c>
      <c r="B23" s="100"/>
      <c r="C23" s="100"/>
      <c r="D23" s="100"/>
      <c r="E23" s="100"/>
      <c r="F23" s="22"/>
      <c r="G23" s="22"/>
      <c r="J23" s="22"/>
    </row>
    <row r="24" spans="1:10" x14ac:dyDescent="0.25">
      <c r="A24" s="22" t="s">
        <v>160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B25" s="79"/>
    </row>
    <row r="26" spans="1:10" x14ac:dyDescent="0.25">
      <c r="A26" s="80"/>
      <c r="B26" s="79"/>
    </row>
    <row r="27" spans="1:10" ht="21.6" x14ac:dyDescent="0.25">
      <c r="A27" s="26"/>
      <c r="B27" s="27" t="s">
        <v>159</v>
      </c>
    </row>
    <row r="28" spans="1:10" x14ac:dyDescent="0.25">
      <c r="A28" s="28" t="s">
        <v>128</v>
      </c>
      <c r="B28" s="29">
        <v>17.088836708736917</v>
      </c>
    </row>
    <row r="29" spans="1:10" x14ac:dyDescent="0.25">
      <c r="A29" s="28" t="s">
        <v>144</v>
      </c>
      <c r="B29" s="29">
        <v>16.020454886844306</v>
      </c>
    </row>
    <row r="30" spans="1:10" x14ac:dyDescent="0.25">
      <c r="A30" s="28" t="s">
        <v>148</v>
      </c>
      <c r="B30" s="29">
        <v>14.458945451322014</v>
      </c>
    </row>
    <row r="31" spans="1:10" x14ac:dyDescent="0.25">
      <c r="A31" s="28" t="s">
        <v>129</v>
      </c>
      <c r="B31" s="29">
        <v>14.054321192863831</v>
      </c>
    </row>
    <row r="32" spans="1:10" x14ac:dyDescent="0.25">
      <c r="A32" s="28" t="s">
        <v>147</v>
      </c>
      <c r="B32" s="29">
        <v>13.950223287811781</v>
      </c>
    </row>
    <row r="33" spans="1:2" x14ac:dyDescent="0.25">
      <c r="A33" s="28" t="s">
        <v>79</v>
      </c>
      <c r="B33" s="29">
        <v>13.85473910826582</v>
      </c>
    </row>
    <row r="34" spans="1:2" x14ac:dyDescent="0.25">
      <c r="A34" s="30" t="s">
        <v>149</v>
      </c>
      <c r="B34" s="29">
        <v>13.831317507468913</v>
      </c>
    </row>
    <row r="35" spans="1:2" x14ac:dyDescent="0.25">
      <c r="A35" s="30" t="s">
        <v>146</v>
      </c>
      <c r="B35" s="29">
        <v>12.992278741318433</v>
      </c>
    </row>
    <row r="36" spans="1:2" x14ac:dyDescent="0.25">
      <c r="A36" s="28" t="s">
        <v>145</v>
      </c>
      <c r="B36" s="29">
        <v>12.236374110810539</v>
      </c>
    </row>
    <row r="37" spans="1:2" x14ac:dyDescent="0.25">
      <c r="A37" s="30" t="s">
        <v>130</v>
      </c>
      <c r="B37" s="29">
        <v>11.352893623091921</v>
      </c>
    </row>
    <row r="38" spans="1:2" x14ac:dyDescent="0.25">
      <c r="A38" s="28" t="s">
        <v>137</v>
      </c>
      <c r="B38" s="29">
        <v>10.347457717302913</v>
      </c>
    </row>
    <row r="39" spans="1:2" x14ac:dyDescent="0.25">
      <c r="A39" s="30" t="s">
        <v>150</v>
      </c>
      <c r="B39" s="29">
        <v>10.004024054347228</v>
      </c>
    </row>
    <row r="40" spans="1:2" x14ac:dyDescent="0.25">
      <c r="A40" s="30" t="s">
        <v>151</v>
      </c>
      <c r="B40" s="29">
        <v>7.5975300258391982</v>
      </c>
    </row>
    <row r="41" spans="1:2" x14ac:dyDescent="0.25">
      <c r="A41" s="31" t="s">
        <v>143</v>
      </c>
      <c r="B41" s="29">
        <v>7.2709450498760306</v>
      </c>
    </row>
    <row r="42" spans="1:2" x14ac:dyDescent="0.25">
      <c r="A42" s="30" t="s">
        <v>156</v>
      </c>
      <c r="B42" s="29">
        <v>4.3226989524448971</v>
      </c>
    </row>
    <row r="43" spans="1:2" x14ac:dyDescent="0.25">
      <c r="A43" s="28" t="s">
        <v>155</v>
      </c>
      <c r="B43" s="29">
        <v>4.1253623092499705</v>
      </c>
    </row>
    <row r="44" spans="1:2" x14ac:dyDescent="0.25">
      <c r="A44" s="28" t="s">
        <v>152</v>
      </c>
      <c r="B44" s="29">
        <v>3.8249899342370148</v>
      </c>
    </row>
    <row r="45" spans="1:2" x14ac:dyDescent="0.25">
      <c r="A45" s="30" t="s">
        <v>157</v>
      </c>
      <c r="B45" s="29">
        <v>3.6950477495265344</v>
      </c>
    </row>
    <row r="46" spans="1:2" x14ac:dyDescent="0.25">
      <c r="A46" s="30" t="s">
        <v>154</v>
      </c>
      <c r="B46" s="29">
        <v>3.209969919542583</v>
      </c>
    </row>
    <row r="47" spans="1:2" x14ac:dyDescent="0.25">
      <c r="A47" s="30" t="s">
        <v>153</v>
      </c>
      <c r="B47" s="29">
        <v>3.0027342618408399</v>
      </c>
    </row>
    <row r="48" spans="1:2" x14ac:dyDescent="0.25">
      <c r="A48" s="30" t="s">
        <v>158</v>
      </c>
      <c r="B48" s="29">
        <v>2.6952498245855065</v>
      </c>
    </row>
  </sheetData>
  <sortState ref="A28:B48">
    <sortCondition descending="1" ref="B28"/>
  </sortState>
  <mergeCells count="1">
    <mergeCell ref="A1:E1"/>
  </mergeCells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5"/>
  <sheetViews>
    <sheetView showGridLines="0" zoomScaleNormal="100" workbookViewId="0">
      <selection sqref="A1:J1"/>
    </sheetView>
  </sheetViews>
  <sheetFormatPr defaultColWidth="9.140625" defaultRowHeight="10.8" x14ac:dyDescent="0.25"/>
  <cols>
    <col min="1" max="1" width="20.28515625" style="32" customWidth="1"/>
    <col min="2" max="2" width="9.7109375" style="32" customWidth="1"/>
    <col min="3" max="3" width="12.85546875" style="32" customWidth="1"/>
    <col min="4" max="8" width="9.140625" style="32"/>
    <col min="9" max="9" width="15" style="32" customWidth="1"/>
    <col min="10" max="16384" width="9.140625" style="32"/>
  </cols>
  <sheetData>
    <row r="1" spans="1:10" ht="45" customHeight="1" x14ac:dyDescent="0.25">
      <c r="A1" s="129" t="s">
        <v>176</v>
      </c>
      <c r="B1" s="129"/>
      <c r="C1" s="129"/>
      <c r="D1" s="129"/>
      <c r="E1" s="129"/>
      <c r="F1" s="129"/>
      <c r="G1" s="129"/>
      <c r="H1" s="129"/>
      <c r="I1" s="129"/>
      <c r="J1" s="129"/>
    </row>
    <row r="19" spans="1:16" ht="22.5" customHeight="1" x14ac:dyDescent="0.25"/>
    <row r="21" spans="1:16" ht="24" customHeight="1" x14ac:dyDescent="0.25">
      <c r="A21" s="130" t="s">
        <v>162</v>
      </c>
      <c r="B21" s="130"/>
      <c r="C21" s="130"/>
      <c r="D21" s="130"/>
      <c r="E21" s="130"/>
      <c r="F21" s="130"/>
      <c r="G21" s="130"/>
      <c r="H21" s="130"/>
      <c r="I21" s="130"/>
    </row>
    <row r="23" spans="1:16" x14ac:dyDescent="0.25">
      <c r="A23" s="104" t="s">
        <v>43</v>
      </c>
      <c r="B23" s="104" t="s">
        <v>170</v>
      </c>
      <c r="C23" s="104" t="s">
        <v>163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B24" s="106">
        <v>2010</v>
      </c>
      <c r="C24" s="107">
        <v>80.5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105" t="s">
        <v>113</v>
      </c>
      <c r="B25" s="106">
        <v>2011</v>
      </c>
      <c r="C25" s="107">
        <v>81.8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104"/>
      <c r="B26" s="106">
        <v>2012</v>
      </c>
      <c r="C26" s="107">
        <v>81.400000000000006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104"/>
      <c r="B27" s="106">
        <v>2013</v>
      </c>
      <c r="C27" s="107">
        <v>86.2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104"/>
      <c r="B28" s="106">
        <v>2014</v>
      </c>
      <c r="C28" s="107">
        <v>86.6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104"/>
      <c r="B29" s="106">
        <v>2015</v>
      </c>
      <c r="C29" s="107">
        <v>88.8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104"/>
      <c r="B30" s="106">
        <v>2016</v>
      </c>
      <c r="C30" s="107">
        <v>89.4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104"/>
      <c r="B31" s="106">
        <v>2017</v>
      </c>
      <c r="C31" s="107">
        <v>86.5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104"/>
      <c r="B32" s="106">
        <v>2018</v>
      </c>
      <c r="C32" s="107">
        <v>85.6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104"/>
      <c r="B33" s="106">
        <v>2019</v>
      </c>
      <c r="C33" s="108">
        <v>82.609804296551275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104"/>
      <c r="B34" s="106">
        <v>2020</v>
      </c>
      <c r="C34" s="108">
        <v>84.05140840380902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105" t="s">
        <v>114</v>
      </c>
      <c r="B35" s="106">
        <v>2011</v>
      </c>
      <c r="C35" s="107">
        <v>57.8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5">
      <c r="A36" s="104"/>
      <c r="B36" s="106">
        <v>2012</v>
      </c>
      <c r="C36" s="107">
        <v>64.2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5">
      <c r="A37" s="104"/>
      <c r="B37" s="106">
        <v>2013</v>
      </c>
      <c r="C37" s="107">
        <v>69.900000000000006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5">
      <c r="A38" s="104"/>
      <c r="B38" s="106">
        <v>2014</v>
      </c>
      <c r="C38" s="107">
        <v>73.900000000000006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5">
      <c r="A39" s="104"/>
      <c r="B39" s="106">
        <v>2015</v>
      </c>
      <c r="C39" s="107">
        <v>77.099999999999994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5">
      <c r="A40" s="104"/>
      <c r="B40" s="106">
        <v>2016</v>
      </c>
      <c r="C40" s="107">
        <v>79.8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5">
      <c r="A41" s="104"/>
      <c r="B41" s="106">
        <v>2017</v>
      </c>
      <c r="C41" s="107">
        <v>80.599999999999994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5">
      <c r="A42" s="104"/>
      <c r="B42" s="106">
        <v>2018</v>
      </c>
      <c r="C42" s="107">
        <v>80.7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25">
      <c r="A43" s="104"/>
      <c r="B43" s="106">
        <v>2019</v>
      </c>
      <c r="C43" s="107">
        <v>79.698531488280139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25">
      <c r="A44" s="104"/>
      <c r="B44" s="106">
        <v>2020</v>
      </c>
      <c r="C44" s="107">
        <v>79.12635275567979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25">
      <c r="A45" s="105" t="s">
        <v>115</v>
      </c>
      <c r="B45" s="106">
        <v>2011</v>
      </c>
      <c r="C45" s="107">
        <v>28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25">
      <c r="A46" s="104"/>
      <c r="B46" s="106">
        <v>2012</v>
      </c>
      <c r="C46" s="107">
        <v>32.700000000000003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25">
      <c r="A47" s="104"/>
      <c r="B47" s="106">
        <v>2013</v>
      </c>
      <c r="C47" s="107">
        <v>40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25">
      <c r="A48" s="104"/>
      <c r="B48" s="106">
        <v>2014</v>
      </c>
      <c r="C48" s="107">
        <v>46.9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5">
      <c r="A49" s="104"/>
      <c r="B49" s="106">
        <v>2015</v>
      </c>
      <c r="C49" s="107">
        <v>53.7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5">
      <c r="A50" s="104"/>
      <c r="B50" s="106">
        <v>2016</v>
      </c>
      <c r="C50" s="107">
        <v>60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25">
      <c r="A51" s="104"/>
      <c r="B51" s="106">
        <v>2017</v>
      </c>
      <c r="C51" s="107">
        <v>62.6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5">
      <c r="A52" s="104"/>
      <c r="B52" s="106">
        <v>2018</v>
      </c>
      <c r="C52" s="107">
        <v>65.7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5">
      <c r="A53" s="104"/>
      <c r="B53" s="106">
        <v>2019</v>
      </c>
      <c r="C53" s="107">
        <v>68.299609513667022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104"/>
      <c r="B54" s="106">
        <v>2020</v>
      </c>
      <c r="C54" s="107">
        <v>71.210038840752915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105" t="s">
        <v>116</v>
      </c>
      <c r="B55" s="106">
        <v>2011</v>
      </c>
      <c r="C55" s="107">
        <v>9.1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104"/>
      <c r="B56" s="106">
        <v>2012</v>
      </c>
      <c r="C56" s="107">
        <v>11.2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104"/>
      <c r="B57" s="106">
        <v>2013</v>
      </c>
      <c r="C57" s="107">
        <v>15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104"/>
      <c r="B58" s="106">
        <v>2014</v>
      </c>
      <c r="C58" s="107">
        <v>18.3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104"/>
      <c r="B59" s="106">
        <v>2015</v>
      </c>
      <c r="C59" s="107">
        <v>22.5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104"/>
      <c r="B60" s="106">
        <v>2016</v>
      </c>
      <c r="C60" s="107">
        <v>25.3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104"/>
      <c r="B61" s="106">
        <v>2017</v>
      </c>
      <c r="C61" s="107">
        <v>33.4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104"/>
      <c r="B62" s="106">
        <v>2018</v>
      </c>
      <c r="C62" s="107">
        <v>39.799999999999997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104"/>
      <c r="B63" s="106">
        <v>2019</v>
      </c>
      <c r="C63" s="107">
        <v>45.211922030825022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109"/>
      <c r="B64" s="106">
        <v>2020</v>
      </c>
      <c r="C64" s="107">
        <v>50.580707602968054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5"/>
      <c r="B65" s="5"/>
      <c r="C65" s="10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</sheetData>
  <mergeCells count="2">
    <mergeCell ref="A1:J1"/>
    <mergeCell ref="A21:I21"/>
  </mergeCells>
  <phoneticPr fontId="0" type="noConversion"/>
  <pageMargins left="0.7" right="0.7" top="0.75" bottom="0.75" header="0.3" footer="0.3"/>
  <pageSetup paperSize="9" orientation="portrait" r:id="rId1"/>
  <headerFooter>
    <oddFooter>&amp;Cwww.sisform.piemonte.it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6"/>
  <sheetViews>
    <sheetView showGridLines="0" zoomScaleNormal="100" workbookViewId="0">
      <selection sqref="A1:G1"/>
    </sheetView>
  </sheetViews>
  <sheetFormatPr defaultColWidth="10.7109375" defaultRowHeight="10.8" x14ac:dyDescent="0.25"/>
  <cols>
    <col min="1" max="1" width="30.42578125" style="33" customWidth="1"/>
    <col min="2" max="2" width="10.7109375" style="33"/>
    <col min="3" max="3" width="11.42578125" style="33" bestFit="1" customWidth="1"/>
    <col min="4" max="6" width="10.7109375" style="33"/>
    <col min="7" max="10" width="10" style="33" customWidth="1"/>
    <col min="11" max="11" width="11.7109375" style="33" customWidth="1"/>
    <col min="12" max="12" width="9.42578125" style="33" bestFit="1" customWidth="1"/>
    <col min="13" max="13" width="24.140625" style="33" customWidth="1"/>
    <col min="14" max="16384" width="10.7109375" style="33"/>
  </cols>
  <sheetData>
    <row r="1" spans="1:10" ht="53.25" customHeight="1" x14ac:dyDescent="0.25">
      <c r="A1" s="131" t="s">
        <v>177</v>
      </c>
      <c r="B1" s="131"/>
      <c r="C1" s="131"/>
      <c r="D1" s="131"/>
      <c r="E1" s="131"/>
      <c r="F1" s="131"/>
      <c r="G1" s="131"/>
    </row>
    <row r="3" spans="1:10" ht="17.25" customHeight="1" x14ac:dyDescent="0.25"/>
    <row r="7" spans="1:10" x14ac:dyDescent="0.25">
      <c r="H7" s="34"/>
    </row>
    <row r="9" spans="1:10" ht="25.2" customHeight="1" x14ac:dyDescent="0.25"/>
    <row r="11" spans="1:10" x14ac:dyDescent="0.25">
      <c r="I11" s="35"/>
      <c r="J11" s="35"/>
    </row>
    <row r="12" spans="1:10" x14ac:dyDescent="0.25">
      <c r="H12" s="36"/>
      <c r="I12" s="35"/>
      <c r="J12" s="35"/>
    </row>
    <row r="13" spans="1:10" x14ac:dyDescent="0.25">
      <c r="H13" s="36"/>
    </row>
    <row r="19" spans="1:3" ht="18" customHeight="1" x14ac:dyDescent="0.25">
      <c r="A19" s="17" t="s">
        <v>37</v>
      </c>
    </row>
    <row r="20" spans="1:3" ht="12" x14ac:dyDescent="0.25">
      <c r="A20" s="16"/>
    </row>
    <row r="21" spans="1:3" x14ac:dyDescent="0.25">
      <c r="A21" s="37"/>
      <c r="B21" s="78" t="s">
        <v>100</v>
      </c>
      <c r="C21" s="88" t="s">
        <v>166</v>
      </c>
    </row>
    <row r="22" spans="1:3" ht="21.6" x14ac:dyDescent="0.25">
      <c r="A22" s="72" t="s">
        <v>90</v>
      </c>
      <c r="B22" s="38">
        <v>15.341671966645468</v>
      </c>
      <c r="C22" s="38">
        <v>15.11102747459541</v>
      </c>
    </row>
    <row r="23" spans="1:3" x14ac:dyDescent="0.25">
      <c r="A23" s="37" t="s">
        <v>30</v>
      </c>
      <c r="B23" s="38">
        <v>14.97349190428428</v>
      </c>
      <c r="C23" s="38">
        <v>14.39371031146054</v>
      </c>
    </row>
    <row r="24" spans="1:3" x14ac:dyDescent="0.25">
      <c r="A24" s="39" t="s">
        <v>31</v>
      </c>
      <c r="B24" s="38">
        <v>10.713277832651332</v>
      </c>
      <c r="C24" s="38">
        <v>12.29342468042443</v>
      </c>
    </row>
    <row r="25" spans="1:3" x14ac:dyDescent="0.25">
      <c r="A25" s="39" t="s">
        <v>51</v>
      </c>
      <c r="B25" s="38">
        <v>5.7289647150058158</v>
      </c>
      <c r="C25" s="38">
        <v>6.7070503112905939</v>
      </c>
    </row>
    <row r="26" spans="1:3" x14ac:dyDescent="0.25">
      <c r="A26" s="39" t="s">
        <v>7</v>
      </c>
      <c r="B26" s="38">
        <v>9.6659053487013331</v>
      </c>
      <c r="C26" s="38">
        <v>10.287372557076454</v>
      </c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0"/>
  <sheetViews>
    <sheetView showGridLines="0" zoomScaleNormal="100" workbookViewId="0">
      <selection sqref="A1:J1"/>
    </sheetView>
  </sheetViews>
  <sheetFormatPr defaultColWidth="12" defaultRowHeight="10.8" x14ac:dyDescent="0.25"/>
  <cols>
    <col min="1" max="1" width="15.7109375" style="42" customWidth="1"/>
    <col min="2" max="7" width="13" style="42" customWidth="1"/>
    <col min="8" max="8" width="16" style="42" customWidth="1"/>
    <col min="9" max="10" width="13" style="42" customWidth="1"/>
    <col min="11" max="13" width="12" style="42"/>
    <col min="14" max="14" width="4.28515625" style="42" customWidth="1"/>
    <col min="15" max="16384" width="12" style="42"/>
  </cols>
  <sheetData>
    <row r="1" spans="1:10" s="40" customFormat="1" ht="38.25" customHeight="1" x14ac:dyDescent="0.25">
      <c r="A1" s="132" t="s">
        <v>178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s="40" customFormat="1" ht="21" customHeight="1" x14ac:dyDescent="0.3">
      <c r="A2" s="74"/>
      <c r="B2" s="91" t="s">
        <v>81</v>
      </c>
      <c r="C2" s="91" t="s">
        <v>82</v>
      </c>
      <c r="D2" s="91" t="s">
        <v>75</v>
      </c>
      <c r="E2" s="91" t="s">
        <v>80</v>
      </c>
      <c r="F2" s="91" t="s">
        <v>78</v>
      </c>
      <c r="G2" s="91" t="s">
        <v>76</v>
      </c>
      <c r="H2" s="91" t="s">
        <v>74</v>
      </c>
      <c r="I2" s="91" t="s">
        <v>77</v>
      </c>
      <c r="J2" s="91" t="s">
        <v>79</v>
      </c>
    </row>
    <row r="3" spans="1:10" s="40" customFormat="1" ht="13.2" x14ac:dyDescent="0.3">
      <c r="A3" s="41" t="s">
        <v>85</v>
      </c>
      <c r="B3" s="92">
        <v>2093</v>
      </c>
      <c r="C3" s="92">
        <v>1179</v>
      </c>
      <c r="D3" s="92">
        <v>320</v>
      </c>
      <c r="E3" s="92">
        <v>2697</v>
      </c>
      <c r="F3" s="92">
        <v>898</v>
      </c>
      <c r="G3" s="92">
        <v>15282</v>
      </c>
      <c r="H3" s="92">
        <v>317</v>
      </c>
      <c r="I3" s="92">
        <v>558</v>
      </c>
      <c r="J3" s="92">
        <f>SUM(B3:I3)</f>
        <v>23344</v>
      </c>
    </row>
    <row r="4" spans="1:10" s="40" customFormat="1" ht="13.2" x14ac:dyDescent="0.3">
      <c r="A4" s="41" t="s">
        <v>1</v>
      </c>
      <c r="B4" s="92">
        <v>2559</v>
      </c>
      <c r="C4" s="92">
        <v>2060</v>
      </c>
      <c r="D4" s="92">
        <v>187</v>
      </c>
      <c r="E4" s="92">
        <v>3945</v>
      </c>
      <c r="F4" s="92">
        <v>1603</v>
      </c>
      <c r="G4" s="92">
        <v>4845</v>
      </c>
      <c r="H4" s="92">
        <v>266</v>
      </c>
      <c r="I4" s="92">
        <v>516</v>
      </c>
      <c r="J4" s="92">
        <f t="shared" ref="J4:J9" si="0">SUM(B4:I4)</f>
        <v>15981</v>
      </c>
    </row>
    <row r="5" spans="1:10" s="40" customFormat="1" ht="13.2" x14ac:dyDescent="0.3">
      <c r="A5" s="41" t="s">
        <v>3</v>
      </c>
      <c r="B5" s="92">
        <v>2571</v>
      </c>
      <c r="C5" s="92">
        <v>1103</v>
      </c>
      <c r="D5" s="92">
        <v>717</v>
      </c>
      <c r="E5" s="92">
        <v>3574</v>
      </c>
      <c r="F5" s="92">
        <v>2990</v>
      </c>
      <c r="G5" s="92">
        <v>11472</v>
      </c>
      <c r="H5" s="92">
        <v>484</v>
      </c>
      <c r="I5" s="92">
        <v>1160</v>
      </c>
      <c r="J5" s="92">
        <f t="shared" si="0"/>
        <v>24071</v>
      </c>
    </row>
    <row r="6" spans="1:10" s="40" customFormat="1" ht="13.2" x14ac:dyDescent="0.3">
      <c r="A6" s="41" t="s">
        <v>2</v>
      </c>
      <c r="B6" s="92">
        <v>630</v>
      </c>
      <c r="C6" s="92">
        <v>202</v>
      </c>
      <c r="D6" s="92">
        <v>286</v>
      </c>
      <c r="E6" s="92">
        <v>1130</v>
      </c>
      <c r="F6" s="92">
        <v>1207</v>
      </c>
      <c r="G6" s="92">
        <v>3435</v>
      </c>
      <c r="H6" s="92">
        <v>160</v>
      </c>
      <c r="I6" s="92">
        <v>263</v>
      </c>
      <c r="J6" s="92">
        <f t="shared" si="0"/>
        <v>7313</v>
      </c>
    </row>
    <row r="7" spans="1:10" s="40" customFormat="1" ht="13.2" x14ac:dyDescent="0.3">
      <c r="A7" s="41" t="s">
        <v>9</v>
      </c>
      <c r="B7" s="92">
        <v>678</v>
      </c>
      <c r="C7" s="92">
        <v>142</v>
      </c>
      <c r="D7" s="92">
        <v>110</v>
      </c>
      <c r="E7" s="92">
        <v>310</v>
      </c>
      <c r="F7" s="92">
        <v>630</v>
      </c>
      <c r="G7" s="92">
        <v>3526</v>
      </c>
      <c r="H7" s="92">
        <v>129</v>
      </c>
      <c r="I7" s="92">
        <v>218</v>
      </c>
      <c r="J7" s="92">
        <f t="shared" si="0"/>
        <v>5743</v>
      </c>
    </row>
    <row r="8" spans="1:10" s="40" customFormat="1" ht="13.2" x14ac:dyDescent="0.3">
      <c r="A8" s="41" t="s">
        <v>4</v>
      </c>
      <c r="B8" s="92">
        <v>1</v>
      </c>
      <c r="C8" s="92">
        <v>1</v>
      </c>
      <c r="D8" s="92"/>
      <c r="E8" s="92">
        <v>1</v>
      </c>
      <c r="F8" s="92">
        <v>1</v>
      </c>
      <c r="G8" s="92">
        <v>9</v>
      </c>
      <c r="H8" s="92"/>
      <c r="I8" s="92"/>
      <c r="J8" s="92">
        <f t="shared" si="0"/>
        <v>13</v>
      </c>
    </row>
    <row r="9" spans="1:10" s="40" customFormat="1" ht="13.2" x14ac:dyDescent="0.3">
      <c r="A9" s="41" t="s">
        <v>5</v>
      </c>
      <c r="B9" s="92"/>
      <c r="C9" s="92">
        <v>3</v>
      </c>
      <c r="D9" s="92"/>
      <c r="E9" s="92">
        <v>4</v>
      </c>
      <c r="F9" s="92"/>
      <c r="G9" s="92">
        <v>3</v>
      </c>
      <c r="H9" s="92"/>
      <c r="I9" s="92">
        <v>1</v>
      </c>
      <c r="J9" s="92">
        <f t="shared" si="0"/>
        <v>11</v>
      </c>
    </row>
    <row r="10" spans="1:10" s="40" customFormat="1" ht="13.2" x14ac:dyDescent="0.3">
      <c r="A10" s="41" t="s">
        <v>0</v>
      </c>
      <c r="B10" s="92">
        <f t="shared" ref="B10:I10" si="1">SUM(B3:B9)</f>
        <v>8532</v>
      </c>
      <c r="C10" s="92">
        <f t="shared" si="1"/>
        <v>4690</v>
      </c>
      <c r="D10" s="92">
        <f t="shared" si="1"/>
        <v>1620</v>
      </c>
      <c r="E10" s="92">
        <f t="shared" si="1"/>
        <v>11661</v>
      </c>
      <c r="F10" s="92">
        <f t="shared" si="1"/>
        <v>7329</v>
      </c>
      <c r="G10" s="92">
        <f t="shared" si="1"/>
        <v>38572</v>
      </c>
      <c r="H10" s="92">
        <f t="shared" si="1"/>
        <v>1356</v>
      </c>
      <c r="I10" s="92">
        <f t="shared" si="1"/>
        <v>2716</v>
      </c>
      <c r="J10" s="92">
        <f>SUM(J3:J9)</f>
        <v>76476</v>
      </c>
    </row>
    <row r="11" spans="1:10" s="40" customFormat="1" ht="19.5" customHeight="1" x14ac:dyDescent="0.3">
      <c r="A11" s="74" t="s">
        <v>8</v>
      </c>
      <c r="B11" s="91" t="s">
        <v>81</v>
      </c>
      <c r="C11" s="91" t="s">
        <v>82</v>
      </c>
      <c r="D11" s="91" t="s">
        <v>75</v>
      </c>
      <c r="E11" s="91" t="s">
        <v>80</v>
      </c>
      <c r="F11" s="91" t="s">
        <v>78</v>
      </c>
      <c r="G11" s="91" t="s">
        <v>76</v>
      </c>
      <c r="H11" s="91" t="s">
        <v>74</v>
      </c>
      <c r="I11" s="91" t="s">
        <v>77</v>
      </c>
      <c r="J11" s="91" t="s">
        <v>79</v>
      </c>
    </row>
    <row r="12" spans="1:10" s="40" customFormat="1" ht="13.2" x14ac:dyDescent="0.3">
      <c r="A12" s="41" t="s">
        <v>85</v>
      </c>
      <c r="B12" s="93">
        <f>B3/B$10*100</f>
        <v>24.531176746366619</v>
      </c>
      <c r="C12" s="93">
        <f t="shared" ref="C12:J12" si="2">C3/C$10*100</f>
        <v>25.13859275053305</v>
      </c>
      <c r="D12" s="93">
        <f t="shared" si="2"/>
        <v>19.753086419753085</v>
      </c>
      <c r="E12" s="93">
        <f t="shared" si="2"/>
        <v>23.128376640082326</v>
      </c>
      <c r="F12" s="93">
        <f t="shared" si="2"/>
        <v>12.252694774184745</v>
      </c>
      <c r="G12" s="93">
        <f t="shared" si="2"/>
        <v>39.619413045732657</v>
      </c>
      <c r="H12" s="93">
        <f t="shared" si="2"/>
        <v>23.377581120943951</v>
      </c>
      <c r="I12" s="93">
        <f t="shared" si="2"/>
        <v>20.544918998527244</v>
      </c>
      <c r="J12" s="93">
        <f t="shared" si="2"/>
        <v>30.524609027668809</v>
      </c>
    </row>
    <row r="13" spans="1:10" s="40" customFormat="1" ht="13.2" x14ac:dyDescent="0.3">
      <c r="A13" s="41" t="s">
        <v>1</v>
      </c>
      <c r="B13" s="93">
        <f t="shared" ref="B13:J13" si="3">B4/B$10*100</f>
        <v>29.992967651195499</v>
      </c>
      <c r="C13" s="93">
        <f t="shared" si="3"/>
        <v>43.923240938166316</v>
      </c>
      <c r="D13" s="93">
        <f t="shared" si="3"/>
        <v>11.543209876543211</v>
      </c>
      <c r="E13" s="93">
        <f t="shared" si="3"/>
        <v>33.830717777206068</v>
      </c>
      <c r="F13" s="93">
        <f t="shared" si="3"/>
        <v>21.872015281757403</v>
      </c>
      <c r="G13" s="93">
        <f t="shared" si="3"/>
        <v>12.560925023332988</v>
      </c>
      <c r="H13" s="93">
        <f t="shared" si="3"/>
        <v>19.616519174041297</v>
      </c>
      <c r="I13" s="93">
        <f t="shared" si="3"/>
        <v>18.998527245949926</v>
      </c>
      <c r="J13" s="93">
        <f t="shared" si="3"/>
        <v>20.89675192217166</v>
      </c>
    </row>
    <row r="14" spans="1:10" s="40" customFormat="1" ht="13.2" x14ac:dyDescent="0.3">
      <c r="A14" s="41" t="s">
        <v>3</v>
      </c>
      <c r="B14" s="93">
        <f t="shared" ref="B14:J14" si="4">B5/B$10*100</f>
        <v>30.133614627285514</v>
      </c>
      <c r="C14" s="93">
        <f t="shared" si="4"/>
        <v>23.518123667377399</v>
      </c>
      <c r="D14" s="93">
        <f t="shared" si="4"/>
        <v>44.25925925925926</v>
      </c>
      <c r="E14" s="93">
        <f t="shared" si="4"/>
        <v>30.64917245519252</v>
      </c>
      <c r="F14" s="93">
        <f t="shared" si="4"/>
        <v>40.796834493109564</v>
      </c>
      <c r="G14" s="93">
        <f t="shared" si="4"/>
        <v>29.741781603235506</v>
      </c>
      <c r="H14" s="93">
        <f t="shared" si="4"/>
        <v>35.693215339233035</v>
      </c>
      <c r="I14" s="93">
        <f t="shared" si="4"/>
        <v>42.709867452135491</v>
      </c>
      <c r="J14" s="93">
        <f t="shared" si="4"/>
        <v>31.475234060358805</v>
      </c>
    </row>
    <row r="15" spans="1:10" s="40" customFormat="1" ht="13.2" x14ac:dyDescent="0.3">
      <c r="A15" s="41" t="s">
        <v>2</v>
      </c>
      <c r="B15" s="93">
        <f t="shared" ref="B15:J15" si="5">B6/B$10*100</f>
        <v>7.3839662447257384</v>
      </c>
      <c r="C15" s="93">
        <f t="shared" si="5"/>
        <v>4.3070362473347545</v>
      </c>
      <c r="D15" s="93">
        <f t="shared" si="5"/>
        <v>17.654320987654319</v>
      </c>
      <c r="E15" s="93">
        <f t="shared" si="5"/>
        <v>9.6904210616585207</v>
      </c>
      <c r="F15" s="93">
        <f t="shared" si="5"/>
        <v>16.468822486014464</v>
      </c>
      <c r="G15" s="93">
        <f t="shared" si="5"/>
        <v>8.9054236233537285</v>
      </c>
      <c r="H15" s="93">
        <f t="shared" si="5"/>
        <v>11.799410029498524</v>
      </c>
      <c r="I15" s="93">
        <f>I6/I$10*100</f>
        <v>9.683357879234169</v>
      </c>
      <c r="J15" s="93">
        <f t="shared" si="5"/>
        <v>9.5624771170040272</v>
      </c>
    </row>
    <row r="16" spans="1:10" s="40" customFormat="1" ht="13.2" x14ac:dyDescent="0.3">
      <c r="A16" s="41" t="s">
        <v>9</v>
      </c>
      <c r="B16" s="93">
        <f t="shared" ref="B16:J16" si="6">B7/B$10*100</f>
        <v>7.9465541490857952</v>
      </c>
      <c r="C16" s="93">
        <f t="shared" si="6"/>
        <v>3.0277185501066097</v>
      </c>
      <c r="D16" s="93">
        <f t="shared" si="6"/>
        <v>6.7901234567901234</v>
      </c>
      <c r="E16" s="93">
        <f t="shared" si="6"/>
        <v>2.6584340965611868</v>
      </c>
      <c r="F16" s="93">
        <f t="shared" si="6"/>
        <v>8.5959885386819472</v>
      </c>
      <c r="G16" s="93">
        <f t="shared" si="6"/>
        <v>9.1413460541325318</v>
      </c>
      <c r="H16" s="93">
        <f t="shared" si="6"/>
        <v>9.5132743362831853</v>
      </c>
      <c r="I16" s="93">
        <f t="shared" si="6"/>
        <v>8.0265095729013254</v>
      </c>
      <c r="J16" s="93">
        <f t="shared" si="6"/>
        <v>7.5095454783199953</v>
      </c>
    </row>
    <row r="17" spans="1:14" s="40" customFormat="1" ht="13.95" customHeight="1" x14ac:dyDescent="0.3">
      <c r="A17" s="41" t="s">
        <v>4</v>
      </c>
      <c r="B17" s="93">
        <f t="shared" ref="B17:J17" si="7">B8/B$10*100</f>
        <v>1.1720581340834505E-2</v>
      </c>
      <c r="C17" s="93">
        <f t="shared" si="7"/>
        <v>2.1321961620469083E-2</v>
      </c>
      <c r="D17" s="93">
        <f t="shared" si="7"/>
        <v>0</v>
      </c>
      <c r="E17" s="93">
        <f t="shared" si="7"/>
        <v>8.5755938598747975E-3</v>
      </c>
      <c r="F17" s="93">
        <f t="shared" si="7"/>
        <v>1.364442625187611E-2</v>
      </c>
      <c r="G17" s="93">
        <f t="shared" si="7"/>
        <v>2.3332987659442084E-2</v>
      </c>
      <c r="H17" s="93">
        <f t="shared" si="7"/>
        <v>0</v>
      </c>
      <c r="I17" s="93">
        <f t="shared" si="7"/>
        <v>0</v>
      </c>
      <c r="J17" s="93">
        <f t="shared" si="7"/>
        <v>1.6998797008211726E-2</v>
      </c>
      <c r="M17" s="42"/>
      <c r="N17" s="42"/>
    </row>
    <row r="18" spans="1:14" s="40" customFormat="1" ht="13.2" x14ac:dyDescent="0.3">
      <c r="A18" s="41" t="s">
        <v>5</v>
      </c>
      <c r="B18" s="93">
        <f t="shared" ref="B18:J18" si="8">B9/B$10*100</f>
        <v>0</v>
      </c>
      <c r="C18" s="93">
        <f t="shared" si="8"/>
        <v>6.3965884861407252E-2</v>
      </c>
      <c r="D18" s="93">
        <f t="shared" si="8"/>
        <v>0</v>
      </c>
      <c r="E18" s="93">
        <f t="shared" si="8"/>
        <v>3.430237543949919E-2</v>
      </c>
      <c r="F18" s="93">
        <f t="shared" si="8"/>
        <v>0</v>
      </c>
      <c r="G18" s="93">
        <f t="shared" si="8"/>
        <v>7.7776625531473607E-3</v>
      </c>
      <c r="H18" s="93">
        <f t="shared" si="8"/>
        <v>0</v>
      </c>
      <c r="I18" s="93">
        <f t="shared" si="8"/>
        <v>3.6818851251840944E-2</v>
      </c>
      <c r="J18" s="93">
        <f t="shared" si="8"/>
        <v>1.4383597468486846E-2</v>
      </c>
      <c r="M18" s="42"/>
      <c r="N18" s="42"/>
    </row>
    <row r="19" spans="1:14" s="40" customFormat="1" ht="13.2" x14ac:dyDescent="0.3">
      <c r="A19" s="41" t="s">
        <v>0</v>
      </c>
      <c r="B19" s="93">
        <f t="shared" ref="B19:J19" si="9">B10/B$10*100</f>
        <v>100</v>
      </c>
      <c r="C19" s="93">
        <f t="shared" si="9"/>
        <v>100</v>
      </c>
      <c r="D19" s="93">
        <f t="shared" si="9"/>
        <v>100</v>
      </c>
      <c r="E19" s="93">
        <f t="shared" si="9"/>
        <v>100</v>
      </c>
      <c r="F19" s="93">
        <f t="shared" si="9"/>
        <v>100</v>
      </c>
      <c r="G19" s="93">
        <f t="shared" si="9"/>
        <v>100</v>
      </c>
      <c r="H19" s="93">
        <f t="shared" si="9"/>
        <v>100</v>
      </c>
      <c r="I19" s="93">
        <f t="shared" si="9"/>
        <v>100</v>
      </c>
      <c r="J19" s="93">
        <f t="shared" si="9"/>
        <v>100</v>
      </c>
      <c r="M19" s="42"/>
      <c r="N19" s="42"/>
    </row>
    <row r="20" spans="1:14" ht="16.5" customHeight="1" x14ac:dyDescent="0.25">
      <c r="A20" s="17" t="s">
        <v>104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activeCell="M28" sqref="M28"/>
    </sheetView>
  </sheetViews>
  <sheetFormatPr defaultColWidth="10.7109375" defaultRowHeight="10.8" x14ac:dyDescent="0.25"/>
  <cols>
    <col min="1" max="1" width="27.85546875" style="43" customWidth="1"/>
    <col min="2" max="10" width="7.28515625" style="43" customWidth="1"/>
    <col min="11" max="16384" width="10.7109375" style="43"/>
  </cols>
  <sheetData>
    <row r="1" spans="1:12" ht="43.5" customHeight="1" x14ac:dyDescent="0.25">
      <c r="A1" s="133" t="s">
        <v>179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3.2" x14ac:dyDescent="0.25">
      <c r="A2" s="75"/>
      <c r="B2" s="96" t="s">
        <v>18</v>
      </c>
      <c r="C2" s="96" t="s">
        <v>17</v>
      </c>
      <c r="D2" s="96" t="s">
        <v>19</v>
      </c>
      <c r="E2" s="96" t="s">
        <v>16</v>
      </c>
      <c r="F2" s="96" t="s">
        <v>15</v>
      </c>
      <c r="G2" s="96" t="s">
        <v>13</v>
      </c>
      <c r="H2" s="96" t="s">
        <v>6</v>
      </c>
      <c r="I2" s="96" t="s">
        <v>14</v>
      </c>
      <c r="J2" s="96" t="s">
        <v>20</v>
      </c>
    </row>
    <row r="3" spans="1:12" x14ac:dyDescent="0.25">
      <c r="A3" s="44" t="s">
        <v>52</v>
      </c>
      <c r="B3" s="97">
        <v>351</v>
      </c>
      <c r="C3" s="97">
        <v>250</v>
      </c>
      <c r="D3" s="97">
        <v>45</v>
      </c>
      <c r="E3" s="97">
        <v>597</v>
      </c>
      <c r="F3" s="97">
        <v>95</v>
      </c>
      <c r="G3" s="97">
        <v>2750</v>
      </c>
      <c r="H3" s="97">
        <v>34</v>
      </c>
      <c r="I3" s="97">
        <v>85</v>
      </c>
      <c r="J3" s="97">
        <v>4207</v>
      </c>
      <c r="K3" s="45" t="str">
        <f>PROPER(A3)</f>
        <v>Romania</v>
      </c>
      <c r="L3" s="99">
        <f>J3</f>
        <v>4207</v>
      </c>
    </row>
    <row r="4" spans="1:12" x14ac:dyDescent="0.25">
      <c r="A4" s="44" t="s">
        <v>53</v>
      </c>
      <c r="B4" s="97">
        <v>471</v>
      </c>
      <c r="C4" s="97">
        <v>146</v>
      </c>
      <c r="D4" s="97">
        <v>123</v>
      </c>
      <c r="E4" s="97">
        <v>519</v>
      </c>
      <c r="F4" s="97">
        <v>262</v>
      </c>
      <c r="G4" s="97">
        <v>1334</v>
      </c>
      <c r="H4" s="97">
        <v>59</v>
      </c>
      <c r="I4" s="97">
        <v>145</v>
      </c>
      <c r="J4" s="97">
        <v>3059</v>
      </c>
      <c r="K4" s="45" t="str">
        <f>PROPER(A4)</f>
        <v>Marocco</v>
      </c>
      <c r="L4" s="99">
        <f>J4</f>
        <v>3059</v>
      </c>
    </row>
    <row r="5" spans="1:12" x14ac:dyDescent="0.25">
      <c r="A5" s="44" t="s">
        <v>54</v>
      </c>
      <c r="B5" s="97">
        <v>353</v>
      </c>
      <c r="C5" s="97">
        <v>207</v>
      </c>
      <c r="D5" s="97">
        <v>10</v>
      </c>
      <c r="E5" s="97">
        <v>606</v>
      </c>
      <c r="F5" s="97">
        <v>206</v>
      </c>
      <c r="G5" s="97">
        <v>436</v>
      </c>
      <c r="H5" s="97">
        <v>24</v>
      </c>
      <c r="I5" s="97">
        <v>51</v>
      </c>
      <c r="J5" s="97">
        <v>1893</v>
      </c>
      <c r="K5" s="45" t="str">
        <f>PROPER(A5)</f>
        <v>Albania</v>
      </c>
      <c r="L5" s="99">
        <f>J5</f>
        <v>1893</v>
      </c>
    </row>
    <row r="6" spans="1:12" x14ac:dyDescent="0.25">
      <c r="A6" s="44" t="s">
        <v>55</v>
      </c>
      <c r="B6" s="97">
        <v>57</v>
      </c>
      <c r="C6" s="97">
        <v>40</v>
      </c>
      <c r="D6" s="97">
        <v>11</v>
      </c>
      <c r="E6" s="97">
        <v>41</v>
      </c>
      <c r="F6" s="97">
        <v>85</v>
      </c>
      <c r="G6" s="97">
        <v>471</v>
      </c>
      <c r="H6" s="97">
        <v>0</v>
      </c>
      <c r="I6" s="97">
        <v>33</v>
      </c>
      <c r="J6" s="97">
        <v>738</v>
      </c>
      <c r="K6" s="45" t="str">
        <f>PROPER(A6)</f>
        <v>Nigeria</v>
      </c>
      <c r="L6" s="99">
        <f>J6</f>
        <v>738</v>
      </c>
    </row>
    <row r="7" spans="1:12" x14ac:dyDescent="0.25">
      <c r="A7" s="44" t="s">
        <v>56</v>
      </c>
      <c r="B7" s="97">
        <v>24</v>
      </c>
      <c r="C7" s="97">
        <v>12</v>
      </c>
      <c r="D7" s="97">
        <v>5</v>
      </c>
      <c r="E7" s="97">
        <v>28</v>
      </c>
      <c r="F7" s="97">
        <v>65</v>
      </c>
      <c r="G7" s="97">
        <v>427</v>
      </c>
      <c r="H7" s="97">
        <v>9</v>
      </c>
      <c r="I7" s="97">
        <v>10</v>
      </c>
      <c r="J7" s="97">
        <v>580</v>
      </c>
      <c r="K7" s="45" t="str">
        <f>PROPER(A7)</f>
        <v>Egitto</v>
      </c>
      <c r="L7" s="99">
        <f>J7</f>
        <v>580</v>
      </c>
    </row>
    <row r="8" spans="1:12" x14ac:dyDescent="0.25">
      <c r="A8" s="44" t="s">
        <v>87</v>
      </c>
      <c r="B8" s="97">
        <v>3</v>
      </c>
      <c r="C8" s="97">
        <v>8</v>
      </c>
      <c r="D8" s="97">
        <v>4</v>
      </c>
      <c r="E8" s="97">
        <v>15</v>
      </c>
      <c r="F8" s="97">
        <v>53</v>
      </c>
      <c r="G8" s="97">
        <v>351</v>
      </c>
      <c r="H8" s="97">
        <v>5</v>
      </c>
      <c r="I8" s="97">
        <v>7</v>
      </c>
      <c r="J8" s="97">
        <v>446</v>
      </c>
      <c r="K8" s="45" t="s">
        <v>42</v>
      </c>
      <c r="L8" s="99">
        <f>J24-SUM(L3:L7)</f>
        <v>4223</v>
      </c>
    </row>
    <row r="9" spans="1:12" x14ac:dyDescent="0.25">
      <c r="A9" s="44" t="s">
        <v>133</v>
      </c>
      <c r="B9" s="97">
        <v>39</v>
      </c>
      <c r="C9" s="97">
        <v>9</v>
      </c>
      <c r="D9" s="97">
        <v>12</v>
      </c>
      <c r="E9" s="97">
        <v>88</v>
      </c>
      <c r="F9" s="97">
        <v>33</v>
      </c>
      <c r="G9" s="97">
        <v>190</v>
      </c>
      <c r="H9" s="97">
        <v>9</v>
      </c>
      <c r="I9" s="97">
        <v>22</v>
      </c>
      <c r="J9" s="97">
        <v>402</v>
      </c>
    </row>
    <row r="10" spans="1:12" x14ac:dyDescent="0.25">
      <c r="A10" s="44" t="s">
        <v>58</v>
      </c>
      <c r="B10" s="97">
        <v>15</v>
      </c>
      <c r="C10" s="97">
        <v>22</v>
      </c>
      <c r="D10" s="97">
        <v>0</v>
      </c>
      <c r="E10" s="97">
        <v>18</v>
      </c>
      <c r="F10" s="97">
        <v>8</v>
      </c>
      <c r="G10" s="97">
        <v>205</v>
      </c>
      <c r="H10" s="97">
        <v>2</v>
      </c>
      <c r="I10" s="97">
        <v>3</v>
      </c>
      <c r="J10" s="97">
        <v>273</v>
      </c>
    </row>
    <row r="11" spans="1:12" x14ac:dyDescent="0.25">
      <c r="A11" s="44" t="s">
        <v>136</v>
      </c>
      <c r="B11" s="97">
        <v>43</v>
      </c>
      <c r="C11" s="97">
        <v>103</v>
      </c>
      <c r="D11" s="97">
        <v>1</v>
      </c>
      <c r="E11" s="97">
        <v>107</v>
      </c>
      <c r="F11" s="97">
        <v>0</v>
      </c>
      <c r="G11" s="97">
        <v>6</v>
      </c>
      <c r="H11" s="97">
        <v>4</v>
      </c>
      <c r="I11" s="97">
        <v>4</v>
      </c>
      <c r="J11" s="97">
        <v>268</v>
      </c>
    </row>
    <row r="12" spans="1:12" x14ac:dyDescent="0.25">
      <c r="A12" s="44" t="s">
        <v>59</v>
      </c>
      <c r="B12" s="97">
        <v>18</v>
      </c>
      <c r="C12" s="97">
        <v>7</v>
      </c>
      <c r="D12" s="97">
        <v>3</v>
      </c>
      <c r="E12" s="97">
        <v>44</v>
      </c>
      <c r="F12" s="97">
        <v>88</v>
      </c>
      <c r="G12" s="97">
        <v>74</v>
      </c>
      <c r="H12" s="97">
        <v>15</v>
      </c>
      <c r="I12" s="97">
        <v>16</v>
      </c>
      <c r="J12" s="97">
        <v>265</v>
      </c>
    </row>
    <row r="13" spans="1:12" x14ac:dyDescent="0.25">
      <c r="A13" s="44" t="s">
        <v>63</v>
      </c>
      <c r="B13" s="97">
        <v>28</v>
      </c>
      <c r="C13" s="97">
        <v>7</v>
      </c>
      <c r="D13" s="97">
        <v>2</v>
      </c>
      <c r="E13" s="97">
        <v>91</v>
      </c>
      <c r="F13" s="97">
        <v>52</v>
      </c>
      <c r="G13" s="97">
        <v>33</v>
      </c>
      <c r="H13" s="97">
        <v>5</v>
      </c>
      <c r="I13" s="97">
        <v>12</v>
      </c>
      <c r="J13" s="97">
        <v>230</v>
      </c>
    </row>
    <row r="14" spans="1:12" x14ac:dyDescent="0.25">
      <c r="A14" s="44" t="s">
        <v>57</v>
      </c>
      <c r="B14" s="97">
        <v>28</v>
      </c>
      <c r="C14" s="97">
        <v>10</v>
      </c>
      <c r="D14" s="97">
        <v>3</v>
      </c>
      <c r="E14" s="97">
        <v>33</v>
      </c>
      <c r="F14" s="97">
        <v>50</v>
      </c>
      <c r="G14" s="97">
        <v>70</v>
      </c>
      <c r="H14" s="97">
        <v>10</v>
      </c>
      <c r="I14" s="97">
        <v>6</v>
      </c>
      <c r="J14" s="97">
        <v>210</v>
      </c>
    </row>
    <row r="15" spans="1:12" x14ac:dyDescent="0.25">
      <c r="A15" s="44" t="s">
        <v>88</v>
      </c>
      <c r="B15" s="97">
        <v>12</v>
      </c>
      <c r="C15" s="97">
        <v>2</v>
      </c>
      <c r="D15" s="97">
        <v>3</v>
      </c>
      <c r="E15" s="97">
        <v>7</v>
      </c>
      <c r="F15" s="97">
        <v>37</v>
      </c>
      <c r="G15" s="97">
        <v>77</v>
      </c>
      <c r="H15" s="97">
        <v>2</v>
      </c>
      <c r="I15" s="97">
        <v>2</v>
      </c>
      <c r="J15" s="97">
        <v>142</v>
      </c>
    </row>
    <row r="16" spans="1:12" x14ac:dyDescent="0.25">
      <c r="A16" s="44" t="s">
        <v>89</v>
      </c>
      <c r="B16" s="97">
        <v>11</v>
      </c>
      <c r="C16" s="97">
        <v>2</v>
      </c>
      <c r="D16" s="97">
        <v>5</v>
      </c>
      <c r="E16" s="97">
        <v>9</v>
      </c>
      <c r="F16" s="97">
        <v>73</v>
      </c>
      <c r="G16" s="97">
        <v>27</v>
      </c>
      <c r="H16" s="97">
        <v>1</v>
      </c>
      <c r="I16" s="97">
        <v>10</v>
      </c>
      <c r="J16" s="97">
        <v>138</v>
      </c>
    </row>
    <row r="17" spans="1:10" x14ac:dyDescent="0.25">
      <c r="A17" s="44" t="s">
        <v>64</v>
      </c>
      <c r="B17" s="97">
        <v>7</v>
      </c>
      <c r="C17" s="97">
        <v>2</v>
      </c>
      <c r="D17" s="97">
        <v>4</v>
      </c>
      <c r="E17" s="97">
        <v>19</v>
      </c>
      <c r="F17" s="97">
        <v>9</v>
      </c>
      <c r="G17" s="97">
        <v>87</v>
      </c>
      <c r="H17" s="97">
        <v>4</v>
      </c>
      <c r="I17" s="97">
        <v>2</v>
      </c>
      <c r="J17" s="97">
        <v>134</v>
      </c>
    </row>
    <row r="18" spans="1:10" x14ac:dyDescent="0.25">
      <c r="A18" s="44" t="s">
        <v>62</v>
      </c>
      <c r="B18" s="97">
        <v>2</v>
      </c>
      <c r="C18" s="97">
        <v>4</v>
      </c>
      <c r="D18" s="97">
        <v>10</v>
      </c>
      <c r="E18" s="97">
        <v>10</v>
      </c>
      <c r="F18" s="97">
        <v>2</v>
      </c>
      <c r="G18" s="97">
        <v>97</v>
      </c>
      <c r="H18" s="97">
        <v>1</v>
      </c>
      <c r="I18" s="97">
        <v>2</v>
      </c>
      <c r="J18" s="97">
        <v>128</v>
      </c>
    </row>
    <row r="19" spans="1:10" x14ac:dyDescent="0.25">
      <c r="A19" s="44" t="s">
        <v>94</v>
      </c>
      <c r="B19" s="97">
        <v>0</v>
      </c>
      <c r="C19" s="97">
        <v>2</v>
      </c>
      <c r="D19" s="97">
        <v>0</v>
      </c>
      <c r="E19" s="97">
        <v>6</v>
      </c>
      <c r="F19" s="97">
        <v>37</v>
      </c>
      <c r="G19" s="97">
        <v>75</v>
      </c>
      <c r="H19" s="97">
        <v>4</v>
      </c>
      <c r="I19" s="97">
        <v>3</v>
      </c>
      <c r="J19" s="97">
        <v>127</v>
      </c>
    </row>
    <row r="20" spans="1:10" x14ac:dyDescent="0.25">
      <c r="A20" s="44" t="s">
        <v>65</v>
      </c>
      <c r="B20" s="97">
        <v>12</v>
      </c>
      <c r="C20" s="97">
        <v>1</v>
      </c>
      <c r="D20" s="97">
        <v>2</v>
      </c>
      <c r="E20" s="97">
        <v>3</v>
      </c>
      <c r="F20" s="97">
        <v>50</v>
      </c>
      <c r="G20" s="97">
        <v>28</v>
      </c>
      <c r="H20" s="97">
        <v>11</v>
      </c>
      <c r="I20" s="97">
        <v>8</v>
      </c>
      <c r="J20" s="97">
        <v>115</v>
      </c>
    </row>
    <row r="21" spans="1:10" x14ac:dyDescent="0.25">
      <c r="A21" s="44" t="s">
        <v>61</v>
      </c>
      <c r="B21" s="97">
        <v>4</v>
      </c>
      <c r="C21" s="97">
        <v>5</v>
      </c>
      <c r="D21" s="97">
        <v>0</v>
      </c>
      <c r="E21" s="97">
        <v>48</v>
      </c>
      <c r="F21" s="97">
        <v>10</v>
      </c>
      <c r="G21" s="97">
        <v>30</v>
      </c>
      <c r="H21" s="97">
        <v>1</v>
      </c>
      <c r="I21" s="97">
        <v>6</v>
      </c>
      <c r="J21" s="97">
        <v>104</v>
      </c>
    </row>
    <row r="22" spans="1:10" x14ac:dyDescent="0.25">
      <c r="A22" s="44" t="s">
        <v>167</v>
      </c>
      <c r="B22" s="97">
        <v>8</v>
      </c>
      <c r="C22" s="97">
        <v>3</v>
      </c>
      <c r="D22" s="97">
        <v>2</v>
      </c>
      <c r="E22" s="97">
        <v>15</v>
      </c>
      <c r="F22" s="97">
        <v>21</v>
      </c>
      <c r="G22" s="97">
        <v>27</v>
      </c>
      <c r="H22" s="97">
        <v>0</v>
      </c>
      <c r="I22" s="97">
        <v>5</v>
      </c>
      <c r="J22" s="97">
        <v>81</v>
      </c>
    </row>
    <row r="23" spans="1:10" x14ac:dyDescent="0.25">
      <c r="A23" s="44" t="s">
        <v>42</v>
      </c>
      <c r="B23" s="97">
        <v>165</v>
      </c>
      <c r="C23" s="97">
        <v>59</v>
      </c>
      <c r="D23" s="97">
        <v>45</v>
      </c>
      <c r="E23" s="97">
        <v>185</v>
      </c>
      <c r="F23" s="97">
        <v>127</v>
      </c>
      <c r="G23" s="97">
        <v>500</v>
      </c>
      <c r="H23" s="97">
        <v>32</v>
      </c>
      <c r="I23" s="97">
        <v>47</v>
      </c>
      <c r="J23" s="97">
        <v>1160</v>
      </c>
    </row>
    <row r="24" spans="1:10" ht="13.2" x14ac:dyDescent="0.25">
      <c r="A24" s="76" t="s">
        <v>45</v>
      </c>
      <c r="B24" s="98">
        <v>1651</v>
      </c>
      <c r="C24" s="98">
        <v>901</v>
      </c>
      <c r="D24" s="98">
        <v>290</v>
      </c>
      <c r="E24" s="98">
        <v>2489</v>
      </c>
      <c r="F24" s="98">
        <v>1363</v>
      </c>
      <c r="G24" s="98">
        <v>7295</v>
      </c>
      <c r="H24" s="98">
        <v>232</v>
      </c>
      <c r="I24" s="98">
        <v>479</v>
      </c>
      <c r="J24" s="98">
        <v>14700</v>
      </c>
    </row>
    <row r="25" spans="1:10" x14ac:dyDescent="0.25">
      <c r="A25" s="17" t="s">
        <v>104</v>
      </c>
    </row>
    <row r="26" spans="1:10" x14ac:dyDescent="0.25">
      <c r="A26" s="43" t="s">
        <v>118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</vt:i4>
      </vt:variant>
    </vt:vector>
  </HeadingPairs>
  <TitlesOfParts>
    <vt:vector size="16" baseType="lpstr">
      <vt:lpstr>Indice</vt:lpstr>
      <vt:lpstr>tab_h1</vt:lpstr>
      <vt:lpstr>fig_h1</vt:lpstr>
      <vt:lpstr>tab_h2</vt:lpstr>
      <vt:lpstr>fig_h2</vt:lpstr>
      <vt:lpstr>fig_h3</vt:lpstr>
      <vt:lpstr>fig_h4</vt:lpstr>
      <vt:lpstr>tab_h3</vt:lpstr>
      <vt:lpstr>tab_h4_fig_h5</vt:lpstr>
      <vt:lpstr>tab_h5_fig_h6</vt:lpstr>
      <vt:lpstr>tab_h6_fig_h7</vt:lpstr>
      <vt:lpstr>tab_h7_fig_h8</vt:lpstr>
      <vt:lpstr>fig_h9</vt:lpstr>
      <vt:lpstr>tab_h8</vt:lpstr>
      <vt:lpstr>fig_h10</vt:lpstr>
      <vt:lpstr>fig_h1!Area_stampa</vt:lpstr>
    </vt:vector>
  </TitlesOfParts>
  <Company>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NANNI</dc:creator>
  <cp:lastModifiedBy>NANNI2021</cp:lastModifiedBy>
  <cp:lastPrinted>2013-11-19T16:00:39Z</cp:lastPrinted>
  <dcterms:created xsi:type="dcterms:W3CDTF">2002-12-24T14:54:47Z</dcterms:created>
  <dcterms:modified xsi:type="dcterms:W3CDTF">2022-05-08T15:58:33Z</dcterms:modified>
</cp:coreProperties>
</file>