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2\3_Appendice\"/>
    </mc:Choice>
  </mc:AlternateContent>
  <bookViews>
    <workbookView xWindow="0" yWindow="0" windowWidth="19200" windowHeight="6876" tabRatio="727"/>
  </bookViews>
  <sheets>
    <sheet name="INDICE" sheetId="1" r:id="rId1"/>
    <sheet name="tabC1" sheetId="2" r:id="rId2"/>
    <sheet name="tabC2" sheetId="3" r:id="rId3"/>
    <sheet name="tabC3" sheetId="4" r:id="rId4"/>
    <sheet name="figC1" sheetId="5" r:id="rId5"/>
    <sheet name="figC2" sheetId="6" r:id="rId6"/>
    <sheet name="figC3" sheetId="7" r:id="rId7"/>
    <sheet name="figC4" sheetId="8" r:id="rId8"/>
    <sheet name="figC5" sheetId="11" r:id="rId9"/>
    <sheet name="tabC4" sheetId="9" r:id="rId10"/>
    <sheet name="figC6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48" i="6" l="1"/>
  <c r="B8" i="1"/>
  <c r="B16" i="1"/>
  <c r="D23" i="10"/>
  <c r="D24" i="10"/>
  <c r="D25" i="10"/>
  <c r="D26" i="10"/>
  <c r="D27" i="10"/>
  <c r="D28" i="10"/>
  <c r="D29" i="10"/>
  <c r="D30" i="10"/>
  <c r="D22" i="10"/>
  <c r="B15" i="1"/>
  <c r="B12" i="1"/>
  <c r="B11" i="1"/>
  <c r="B10" i="1"/>
  <c r="C49" i="6"/>
  <c r="B9" i="1"/>
  <c r="B7" i="1"/>
  <c r="B6" i="1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C23" i="2"/>
  <c r="D23" i="2"/>
  <c r="E23" i="2"/>
  <c r="F23" i="2"/>
  <c r="B23" i="2"/>
</calcChain>
</file>

<file path=xl/sharedStrings.xml><?xml version="1.0" encoding="utf-8"?>
<sst xmlns="http://schemas.openxmlformats.org/spreadsheetml/2006/main" count="239" uniqueCount="134">
  <si>
    <r>
      <rPr>
        <sz val="14"/>
        <rFont val="Century Gothic"/>
        <family val="2"/>
      </rPr>
      <t>Sezione statistica C:</t>
    </r>
    <r>
      <rPr>
        <sz val="16"/>
        <rFont val="Century Gothic"/>
        <family val="2"/>
      </rPr>
      <t xml:space="preserve"> Scuola primaria</t>
    </r>
  </si>
  <si>
    <t>Iscritti e sedi</t>
  </si>
  <si>
    <t>→</t>
  </si>
  <si>
    <t>Fig. C.2  Contributo degli studenti stranieri all'andamento degli iscritti nella scuola primaria</t>
  </si>
  <si>
    <t>Pluriclassi</t>
  </si>
  <si>
    <t>FEMMINE</t>
  </si>
  <si>
    <t>I</t>
  </si>
  <si>
    <t>II</t>
  </si>
  <si>
    <t>III</t>
  </si>
  <si>
    <t>IV</t>
  </si>
  <si>
    <t>V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</si>
  <si>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</si>
  <si>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</si>
  <si>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</si>
  <si>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</si>
  <si>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</si>
  <si>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</si>
  <si>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</si>
  <si>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</si>
  <si>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</si>
  <si>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MASCHI</t>
  </si>
  <si>
    <t>TOTALE</t>
  </si>
  <si>
    <t>Iscritti</t>
  </si>
  <si>
    <t>Sedi</t>
  </si>
  <si>
    <t>Classi</t>
  </si>
  <si>
    <t>Statale</t>
  </si>
  <si>
    <t>Non Statale</t>
  </si>
  <si>
    <t>totale</t>
  </si>
  <si>
    <t>Provincia</t>
  </si>
  <si>
    <t>Capoluogo</t>
  </si>
  <si>
    <t>Resto provincia</t>
  </si>
  <si>
    <t>Al/classe</t>
  </si>
  <si>
    <t>Dati del grafico</t>
  </si>
  <si>
    <t>AL</t>
  </si>
  <si>
    <t>AT</t>
  </si>
  <si>
    <t>BI</t>
  </si>
  <si>
    <t>CN</t>
  </si>
  <si>
    <t>NO</t>
  </si>
  <si>
    <t>TO</t>
  </si>
  <si>
    <t>VCO</t>
  </si>
  <si>
    <t>VC</t>
  </si>
  <si>
    <t>PIEM</t>
  </si>
  <si>
    <t>Fonte: Rilevazione Scolastica della Regione Piemonte. Elaborazioni Ires</t>
  </si>
  <si>
    <t>dati per grafico</t>
  </si>
  <si>
    <t>iscritti totali (cittadinanza italiana e cittadinanza straniera)</t>
  </si>
  <si>
    <t>iscritti con cittadinanza italiana</t>
  </si>
  <si>
    <t>Iscritti con cittadinanza straniera</t>
  </si>
  <si>
    <t>99/20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</si>
  <si>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</si>
  <si>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</si>
  <si>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</si>
  <si>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</si>
  <si>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</si>
  <si>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</si>
  <si>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</si>
  <si>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</si>
  <si>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</si>
  <si>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</si>
  <si>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</si>
  <si>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</si>
  <si>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</si>
  <si>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</si>
  <si>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</si>
  <si>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</si>
  <si>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</si>
  <si>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</si>
  <si>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</si>
  <si>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Nota: La media italiana è calcolata su 18 regioni, non sono disponibili i dati della Valle d'Aosta e del Trentino Alto Adige</t>
  </si>
  <si>
    <t>Lazio</t>
  </si>
  <si>
    <t>Lombardia</t>
  </si>
  <si>
    <t>Toscana</t>
  </si>
  <si>
    <t>Emilia R.</t>
  </si>
  <si>
    <t>Liguria</t>
  </si>
  <si>
    <t>Basilicata</t>
  </si>
  <si>
    <t>Italia</t>
  </si>
  <si>
    <t>Sardegna</t>
  </si>
  <si>
    <t>Veneto</t>
  </si>
  <si>
    <t>Marche</t>
  </si>
  <si>
    <t>Umbria</t>
  </si>
  <si>
    <t>Calabria</t>
  </si>
  <si>
    <t>Abruzzo</t>
  </si>
  <si>
    <t>Campania</t>
  </si>
  <si>
    <t>Puglia</t>
  </si>
  <si>
    <t>Sicilia</t>
  </si>
  <si>
    <t>Molise</t>
  </si>
  <si>
    <t>Province</t>
  </si>
  <si>
    <t>sedi</t>
  </si>
  <si>
    <t>classi</t>
  </si>
  <si>
    <t xml:space="preserve">allievi   </t>
  </si>
  <si>
    <t>con classi singole e pluriclasse</t>
  </si>
  <si>
    <t>solo con pluriclassi</t>
  </si>
  <si>
    <t xml:space="preserve">%  sedi con pluriclasse sul totale sedi </t>
  </si>
  <si>
    <t>numero pluriclassi</t>
  </si>
  <si>
    <t>% sul totale classi</t>
  </si>
  <si>
    <t>allievi in pluriclasse</t>
  </si>
  <si>
    <t>% sul totale allievi</t>
  </si>
  <si>
    <t>Rapporto allievi/pluriclasse</t>
  </si>
  <si>
    <t>% sedi con classi omogenee e pluriclassi</t>
  </si>
  <si>
    <t>% sedi con solo pluriclassi</t>
  </si>
  <si>
    <t>Totale sedi con pluriclassi</t>
  </si>
  <si>
    <t>Fonte: Rilevazione Scolastica della Regione Piemonte, elaborazioni IRES</t>
  </si>
  <si>
    <t>19/20</t>
  </si>
  <si>
    <t>Dati grafico</t>
  </si>
  <si>
    <t>2019/20</t>
  </si>
  <si>
    <t>2015/16</t>
  </si>
  <si>
    <t>Osservatorio Istruzione e formazione professionale. Piemonte 2022</t>
  </si>
  <si>
    <t>Tab. C.1 Scuola primaria: iscritti per sesso, anno di corso e provincia, 2020/21</t>
  </si>
  <si>
    <t>Tab. C.2 Scuola primaria: iscritti, sedi e classi per tipo di gestione e provincia, 2020/21</t>
  </si>
  <si>
    <t>Fig. C.1 Scuola primaria: variazioni percentuali del numero di sedi e iscritti tra gli AA.SS. 2016/17 e 20120/21, per provincia</t>
  </si>
  <si>
    <t>20/21</t>
  </si>
  <si>
    <t>Tab. C.4  I numeri delle pluriclassi in Piemonte, per provincia, 2020/21</t>
  </si>
  <si>
    <t>Fig. C.6 Scuola primaria: incidenza percentuale delle sedi con pluriclassi, per provincia, 2020/21</t>
  </si>
  <si>
    <t>Fig. C.5  Scuola primaria: andamento del numero di allievi disabili nell'ultimo decennio (valori assoluti e %)</t>
  </si>
  <si>
    <t>val. ass.</t>
  </si>
  <si>
    <t>Inc. %</t>
  </si>
  <si>
    <t>2011/12</t>
  </si>
  <si>
    <t>2012/13</t>
  </si>
  <si>
    <t>2013/14</t>
  </si>
  <si>
    <t>2014/15</t>
  </si>
  <si>
    <t>2016/17</t>
  </si>
  <si>
    <t>2017/18</t>
  </si>
  <si>
    <t>2018/19</t>
  </si>
  <si>
    <t>2020/21</t>
  </si>
  <si>
    <t>Tab. C.3 Scuola primaria: classi standard (*) e rapporto alunni/ classe nelle province piemontesi, capoluoghi e resto delle provincia, 2020/21</t>
  </si>
  <si>
    <t>(*) si intendono le classi omogenee, sono escluse dal conteggio le pluriclassi</t>
  </si>
  <si>
    <t>Dati per grafico</t>
  </si>
  <si>
    <t xml:space="preserve">Fonte: Rilevazione scolastica della Regione Piemonte, elaborazioni IRES </t>
  </si>
  <si>
    <t>Fonte: Rilevazione Scolastica della Regione Piemonte, elaborazioni Ires</t>
  </si>
  <si>
    <t>Fonte: Ministero dell'Istruzione, Open Data [https://dati.istruzione.it/opendata/], elaborazioni IRES</t>
  </si>
  <si>
    <t>regione</t>
  </si>
  <si>
    <t>Fig. C.4  Scuola primaria: quota allievi che frequentano il tempo pieno nelle regioni italiane, confronto 2020/21 con il 2016/17</t>
  </si>
  <si>
    <t>Friuli VG</t>
  </si>
  <si>
    <t>Fig. C.3  Scuola primaria: quota allievi che frequentano il tempo pieno nelle province piemontesi, nel 2020/21</t>
  </si>
  <si>
    <t>Ultimo aggiornamento 6 maggio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</si>
</sst>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0.0"/>
    <numFmt numFmtId="166" formatCode="_(&quot;$&quot;* #,##0_);_(&quot;$&quot;* \(#,##0\);_(&quot;$&quot;* &quot;-&quot;_);_(@_)"/>
    <numFmt numFmtId="167" formatCode="#,##0.0"/>
  </numFmts>
  <fonts count="23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sz val="12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4"/>
      <name val="Century Gothic"/>
      <family val="2"/>
    </font>
    <font>
      <i/>
      <sz val="14"/>
      <name val="Century Gothic"/>
      <family val="2"/>
    </font>
    <font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8"/>
      <color theme="1" tint="0.34998626667073579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/>
    <xf numFmtId="0" fontId="5" fillId="0" borderId="0" xfId="1" applyFont="1"/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0" fontId="8" fillId="0" borderId="0" xfId="1" applyFont="1" applyAlignment="1">
      <alignment wrapText="1"/>
    </xf>
    <xf numFmtId="0" fontId="18" fillId="0" borderId="0" xfId="1" applyFont="1"/>
    <xf numFmtId="0" fontId="7" fillId="3" borderId="0" xfId="1" applyFont="1" applyFill="1"/>
    <xf numFmtId="0" fontId="12" fillId="3" borderId="0" xfId="1" applyFont="1" applyFill="1"/>
    <xf numFmtId="0" fontId="7" fillId="4" borderId="0" xfId="1" applyFont="1" applyFill="1"/>
    <xf numFmtId="0" fontId="12" fillId="4" borderId="0" xfId="1" applyFont="1" applyFill="1"/>
    <xf numFmtId="0" fontId="11" fillId="0" borderId="0" xfId="1" applyFont="1" applyAlignment="1">
      <alignment horizontal="left"/>
    </xf>
    <xf numFmtId="0" fontId="1" fillId="0" borderId="0" xfId="1"/>
    <xf numFmtId="0" fontId="12" fillId="0" borderId="0" xfId="1" applyFont="1" applyFill="1"/>
    <xf numFmtId="0" fontId="12" fillId="0" borderId="0" xfId="1" applyFont="1"/>
    <xf numFmtId="3" fontId="12" fillId="0" borderId="1" xfId="4" applyNumberFormat="1" applyFont="1" applyFill="1" applyBorder="1"/>
    <xf numFmtId="3" fontId="12" fillId="0" borderId="1" xfId="4" applyNumberFormat="1" applyFont="1" applyFill="1" applyBorder="1" applyAlignment="1">
      <alignment horizontal="right"/>
    </xf>
    <xf numFmtId="3" fontId="12" fillId="0" borderId="1" xfId="1" applyNumberFormat="1" applyFont="1" applyFill="1" applyBorder="1" applyAlignment="1">
      <alignment horizontal="right"/>
    </xf>
    <xf numFmtId="0" fontId="12" fillId="0" borderId="0" xfId="1" applyFont="1" applyBorder="1"/>
    <xf numFmtId="3" fontId="12" fillId="2" borderId="6" xfId="1" applyNumberFormat="1" applyFont="1" applyFill="1" applyBorder="1" applyAlignment="1">
      <alignment horizontal="right" wrapText="1"/>
    </xf>
    <xf numFmtId="3" fontId="12" fillId="2" borderId="5" xfId="1" applyNumberFormat="1" applyFont="1" applyFill="1" applyBorder="1" applyAlignment="1">
      <alignment horizontal="right" wrapText="1"/>
    </xf>
    <xf numFmtId="0" fontId="1" fillId="0" borderId="0" xfId="1"/>
    <xf numFmtId="0" fontId="12" fillId="0" borderId="0" xfId="1" applyFont="1"/>
    <xf numFmtId="165" fontId="12" fillId="0" borderId="0" xfId="1" applyNumberFormat="1" applyFont="1"/>
    <xf numFmtId="0" fontId="6" fillId="0" borderId="0" xfId="1" applyFont="1" applyAlignment="1"/>
    <xf numFmtId="0" fontId="1" fillId="0" borderId="0" xfId="1"/>
    <xf numFmtId="0" fontId="12" fillId="0" borderId="1" xfId="1" applyFont="1" applyFill="1" applyBorder="1"/>
    <xf numFmtId="2" fontId="12" fillId="0" borderId="0" xfId="1" applyNumberFormat="1" applyFont="1" applyFill="1"/>
    <xf numFmtId="167" fontId="12" fillId="0" borderId="0" xfId="1" applyNumberFormat="1" applyFont="1" applyFill="1" applyBorder="1"/>
    <xf numFmtId="0" fontId="12" fillId="0" borderId="0" xfId="1" applyFont="1" applyFill="1" applyBorder="1"/>
    <xf numFmtId="0" fontId="12" fillId="0" borderId="1" xfId="1" applyFont="1" applyFill="1" applyBorder="1" applyAlignment="1">
      <alignment horizontal="right"/>
    </xf>
    <xf numFmtId="167" fontId="12" fillId="0" borderId="1" xfId="1" applyNumberFormat="1" applyFont="1" applyFill="1" applyBorder="1"/>
    <xf numFmtId="165" fontId="12" fillId="0" borderId="1" xfId="1" applyNumberFormat="1" applyFont="1" applyFill="1" applyBorder="1"/>
    <xf numFmtId="165" fontId="12" fillId="0" borderId="0" xfId="1" applyNumberFormat="1" applyFont="1" applyFill="1"/>
    <xf numFmtId="0" fontId="1" fillId="0" borderId="0" xfId="1"/>
    <xf numFmtId="0" fontId="12" fillId="0" borderId="0" xfId="1" applyFont="1"/>
    <xf numFmtId="3" fontId="17" fillId="0" borderId="0" xfId="1" applyNumberFormat="1" applyFont="1"/>
    <xf numFmtId="3" fontId="12" fillId="0" borderId="1" xfId="1" applyNumberFormat="1" applyFont="1" applyBorder="1"/>
    <xf numFmtId="3" fontId="12" fillId="0" borderId="1" xfId="1" quotePrefix="1" applyNumberFormat="1" applyFont="1" applyBorder="1"/>
    <xf numFmtId="3" fontId="12" fillId="0" borderId="1" xfId="1" applyNumberFormat="1" applyFont="1" applyBorder="1" applyAlignment="1">
      <alignment wrapText="1"/>
    </xf>
    <xf numFmtId="3" fontId="12" fillId="0" borderId="1" xfId="1" quotePrefix="1" applyNumberFormat="1" applyFont="1" applyBorder="1" applyAlignment="1">
      <alignment wrapText="1"/>
    </xf>
    <xf numFmtId="0" fontId="12" fillId="2" borderId="9" xfId="1" applyFont="1" applyFill="1" applyBorder="1" applyAlignment="1">
      <alignment horizontal="center"/>
    </xf>
    <xf numFmtId="0" fontId="1" fillId="0" borderId="0" xfId="1"/>
    <xf numFmtId="0" fontId="12" fillId="0" borderId="0" xfId="1" applyFont="1"/>
    <xf numFmtId="3" fontId="12" fillId="0" borderId="9" xfId="1" applyNumberFormat="1" applyFont="1" applyBorder="1"/>
    <xf numFmtId="3" fontId="12" fillId="0" borderId="9" xfId="1" quotePrefix="1" applyNumberFormat="1" applyFont="1" applyBorder="1"/>
    <xf numFmtId="3" fontId="12" fillId="0" borderId="0" xfId="1" quotePrefix="1" applyNumberFormat="1" applyFont="1"/>
    <xf numFmtId="167" fontId="12" fillId="0" borderId="0" xfId="1" applyNumberFormat="1" applyFont="1"/>
    <xf numFmtId="0" fontId="1" fillId="0" borderId="0" xfId="1"/>
    <xf numFmtId="0" fontId="12" fillId="0" borderId="0" xfId="1" applyFont="1"/>
    <xf numFmtId="3" fontId="12" fillId="0" borderId="0" xfId="1" applyNumberFormat="1" applyFont="1"/>
    <xf numFmtId="3" fontId="17" fillId="0" borderId="0" xfId="1" applyNumberFormat="1" applyFont="1"/>
    <xf numFmtId="0" fontId="1" fillId="0" borderId="0" xfId="1"/>
    <xf numFmtId="0" fontId="12" fillId="0" borderId="0" xfId="1" applyFont="1"/>
    <xf numFmtId="0" fontId="12" fillId="0" borderId="3" xfId="1" applyFont="1" applyBorder="1" applyAlignment="1">
      <alignment horizontal="right" wrapText="1"/>
    </xf>
    <xf numFmtId="0" fontId="16" fillId="0" borderId="0" xfId="1" applyFont="1"/>
    <xf numFmtId="0" fontId="12" fillId="0" borderId="4" xfId="1" applyFont="1" applyBorder="1" applyAlignment="1"/>
    <xf numFmtId="0" fontId="12" fillId="2" borderId="3" xfId="1" applyFont="1" applyFill="1" applyBorder="1" applyAlignment="1">
      <alignment horizontal="right" wrapText="1"/>
    </xf>
    <xf numFmtId="0" fontId="15" fillId="2" borderId="3" xfId="1" applyFont="1" applyFill="1" applyBorder="1" applyAlignment="1">
      <alignment horizontal="right" wrapText="1"/>
    </xf>
    <xf numFmtId="3" fontId="12" fillId="0" borderId="3" xfId="1" applyNumberFormat="1" applyFont="1" applyBorder="1" applyAlignment="1">
      <alignment horizontal="right" wrapText="1"/>
    </xf>
    <xf numFmtId="165" fontId="15" fillId="0" borderId="3" xfId="1" applyNumberFormat="1" applyFont="1" applyBorder="1" applyAlignment="1">
      <alignment horizontal="right" wrapText="1"/>
    </xf>
    <xf numFmtId="0" fontId="12" fillId="0" borderId="3" xfId="1" applyFont="1" applyBorder="1" applyAlignment="1">
      <alignment horizontal="right"/>
    </xf>
    <xf numFmtId="0" fontId="13" fillId="0" borderId="0" xfId="1" applyFont="1" applyAlignment="1">
      <alignment horizontal="left"/>
    </xf>
    <xf numFmtId="0" fontId="1" fillId="0" borderId="0" xfId="1"/>
    <xf numFmtId="0" fontId="16" fillId="0" borderId="0" xfId="1" applyFont="1"/>
    <xf numFmtId="165" fontId="12" fillId="0" borderId="0" xfId="1" applyNumberFormat="1" applyFont="1"/>
    <xf numFmtId="3" fontId="12" fillId="0" borderId="1" xfId="1" applyNumberFormat="1" applyFont="1" applyBorder="1"/>
    <xf numFmtId="3" fontId="12" fillId="0" borderId="1" xfId="1" quotePrefix="1" applyNumberFormat="1" applyFont="1" applyBorder="1"/>
    <xf numFmtId="0" fontId="19" fillId="0" borderId="0" xfId="2" applyFont="1" applyAlignment="1" applyProtection="1"/>
    <xf numFmtId="165" fontId="12" fillId="0" borderId="1" xfId="1" applyNumberFormat="1" applyFont="1" applyBorder="1"/>
    <xf numFmtId="0" fontId="20" fillId="0" borderId="7" xfId="1" quotePrefix="1" applyFont="1" applyFill="1" applyBorder="1"/>
    <xf numFmtId="0" fontId="12" fillId="0" borderId="8" xfId="1" applyFont="1" applyBorder="1" applyAlignment="1">
      <alignment wrapText="1"/>
    </xf>
    <xf numFmtId="3" fontId="12" fillId="0" borderId="7" xfId="1" quotePrefix="1" applyNumberFormat="1" applyFont="1" applyBorder="1" applyAlignment="1">
      <alignment wrapText="1"/>
    </xf>
    <xf numFmtId="0" fontId="12" fillId="0" borderId="1" xfId="1" applyFont="1" applyBorder="1" applyAlignment="1">
      <alignment wrapText="1"/>
    </xf>
    <xf numFmtId="167" fontId="12" fillId="0" borderId="7" xfId="1" applyNumberFormat="1" applyFont="1" applyBorder="1"/>
    <xf numFmtId="167" fontId="12" fillId="0" borderId="1" xfId="1" applyNumberFormat="1" applyFont="1" applyBorder="1"/>
    <xf numFmtId="3" fontId="12" fillId="0" borderId="9" xfId="1" quotePrefix="1" applyNumberFormat="1" applyFont="1" applyBorder="1" applyAlignment="1">
      <alignment wrapText="1"/>
    </xf>
    <xf numFmtId="167" fontId="12" fillId="0" borderId="9" xfId="1" applyNumberFormat="1" applyFont="1" applyBorder="1"/>
    <xf numFmtId="0" fontId="13" fillId="0" borderId="0" xfId="1" applyFont="1" applyAlignment="1">
      <alignment horizontal="left" wrapText="1"/>
    </xf>
    <xf numFmtId="3" fontId="20" fillId="0" borderId="9" xfId="1" applyNumberFormat="1" applyFont="1" applyFill="1" applyBorder="1"/>
    <xf numFmtId="3" fontId="12" fillId="0" borderId="9" xfId="1" applyNumberFormat="1" applyFont="1" applyFill="1" applyBorder="1"/>
    <xf numFmtId="0" fontId="8" fillId="0" borderId="0" xfId="1" applyFont="1" applyAlignment="1"/>
    <xf numFmtId="0" fontId="12" fillId="2" borderId="1" xfId="1" applyFont="1" applyFill="1" applyBorder="1" applyAlignment="1">
      <alignment horizontal="right" wrapText="1"/>
    </xf>
    <xf numFmtId="0" fontId="15" fillId="2" borderId="1" xfId="1" applyFont="1" applyFill="1" applyBorder="1" applyAlignment="1">
      <alignment horizontal="right" wrapText="1"/>
    </xf>
    <xf numFmtId="165" fontId="15" fillId="0" borderId="1" xfId="1" applyNumberFormat="1" applyFont="1" applyFill="1" applyBorder="1"/>
    <xf numFmtId="0" fontId="12" fillId="2" borderId="9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3" fontId="12" fillId="0" borderId="1" xfId="4" applyNumberFormat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3" fontId="0" fillId="0" borderId="0" xfId="0" applyNumberFormat="1"/>
    <xf numFmtId="3" fontId="12" fillId="0" borderId="7" xfId="1" applyNumberFormat="1" applyFont="1" applyBorder="1"/>
    <xf numFmtId="0" fontId="12" fillId="0" borderId="1" xfId="1" applyFont="1" applyFill="1" applyBorder="1" applyAlignment="1">
      <alignment horizontal="left" wrapText="1"/>
    </xf>
    <xf numFmtId="165" fontId="0" fillId="0" borderId="1" xfId="0" applyNumberFormat="1" applyFill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1" fillId="3" borderId="0" xfId="1" applyFont="1" applyFill="1" applyAlignment="1">
      <alignment horizontal="left" wrapText="1"/>
    </xf>
    <xf numFmtId="0" fontId="22" fillId="4" borderId="0" xfId="1" applyFont="1" applyFill="1" applyAlignment="1">
      <alignment horizontal="left" wrapText="1"/>
    </xf>
    <xf numFmtId="0" fontId="13" fillId="0" borderId="10" xfId="1" applyFont="1" applyBorder="1" applyAlignment="1">
      <alignment horizontal="left" vertical="center" wrapText="1"/>
    </xf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3" fontId="16" fillId="2" borderId="13" xfId="1" applyNumberFormat="1" applyFont="1" applyFill="1" applyBorder="1" applyAlignment="1">
      <alignment horizontal="center"/>
    </xf>
    <xf numFmtId="3" fontId="16" fillId="2" borderId="9" xfId="1" applyNumberFormat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3" fontId="13" fillId="0" borderId="0" xfId="1" applyNumberFormat="1" applyFont="1" applyAlignment="1">
      <alignment horizontal="left" wrapText="1"/>
    </xf>
    <xf numFmtId="0" fontId="12" fillId="2" borderId="3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</cellXfs>
  <cellStyles count="7">
    <cellStyle name="Collegamento ipertestuale" xfId="2" builtinId="8"/>
    <cellStyle name="Migliaia (0)_f3.1.xls Grafico 1" xfId="3"/>
    <cellStyle name="Migliaia [0] 2" xfId="4"/>
    <cellStyle name="Normale" xfId="0" builtinId="0"/>
    <cellStyle name="Normale 2" xfId="1"/>
    <cellStyle name="Normale 3" xfId="5"/>
    <cellStyle name="Valuta (0)_f3.1.xls Grafico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5263157894737"/>
          <c:y val="5.4901960784313725E-2"/>
          <c:w val="0.87157894736842101"/>
          <c:h val="0.8900507436570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figC1!$B$24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figC1!$B$25:$B$33</c:f>
              <c:numCache>
                <c:formatCode>#,##0.0</c:formatCode>
                <c:ptCount val="9"/>
                <c:pt idx="0">
                  <c:v>-0.68027210884353739</c:v>
                </c:pt>
                <c:pt idx="1">
                  <c:v>0</c:v>
                </c:pt>
                <c:pt idx="2">
                  <c:v>-5.6338028169014089</c:v>
                </c:pt>
                <c:pt idx="3">
                  <c:v>0</c:v>
                </c:pt>
                <c:pt idx="4">
                  <c:v>-0.8771929824561403</c:v>
                </c:pt>
                <c:pt idx="5">
                  <c:v>-0.52356020942408377</c:v>
                </c:pt>
                <c:pt idx="6">
                  <c:v>0</c:v>
                </c:pt>
                <c:pt idx="7">
                  <c:v>-1.6666666666666667</c:v>
                </c:pt>
                <c:pt idx="8">
                  <c:v>-0.73583517292126566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AB2-91B2-2E659CE89778}"/>
            </c:ext>
          </c:extLst>
        </c:ser>
        <c:ser>
          <c:idx val="1"/>
          <c:order val="1"/>
          <c:tx>
            <c:strRef>
              <c:f>figC1!$C$24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figC1!$C$25:$C$33</c:f>
              <c:numCache>
                <c:formatCode>0.0</c:formatCode>
                <c:ptCount val="9"/>
                <c:pt idx="0">
                  <c:v>-8.7354807807448207</c:v>
                </c:pt>
                <c:pt idx="1">
                  <c:v>-7.1287128712871279</c:v>
                </c:pt>
                <c:pt idx="2">
                  <c:v>-12.084548104956268</c:v>
                </c:pt>
                <c:pt idx="3">
                  <c:v>-4.1052708745693129</c:v>
                </c:pt>
                <c:pt idx="4">
                  <c:v>-5.2315814734821213</c:v>
                </c:pt>
                <c:pt idx="5">
                  <c:v>-7.1246212685640495</c:v>
                </c:pt>
                <c:pt idx="6">
                  <c:v>-7.9377678996666132</c:v>
                </c:pt>
                <c:pt idx="7">
                  <c:v>-7.8185745140388772</c:v>
                </c:pt>
                <c:pt idx="8" formatCode="#,##0.0">
                  <c:v>-6.8988142416973295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B-4AB2-91B2-2E659CE8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90784"/>
        <c:axId val="198189056"/>
      </c:barChart>
      <c:catAx>
        <c:axId val="1983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890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81890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3907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3982300884955747"/>
          <c:y val="0.7842031029619182"/>
          <c:w val="0.35398230088495575"/>
          <c:h val="7.05218617771509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8829231848258"/>
          <c:y val="7.1942540813472358E-2"/>
          <c:w val="0.8362941281134938"/>
          <c:h val="0.64437795275590548"/>
        </c:manualLayout>
      </c:layout>
      <c:lineChart>
        <c:grouping val="standard"/>
        <c:varyColors val="0"/>
        <c:ser>
          <c:idx val="0"/>
          <c:order val="0"/>
          <c:tx>
            <c:strRef>
              <c:f>figC2!$B$27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figC2!$A$28:$A$49</c:f>
              <c:strCache>
                <c:ptCount val="22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figC2!$B$28:$B$49</c:f>
              <c:numCache>
                <c:formatCode>#,##0</c:formatCode>
                <c:ptCount val="22"/>
                <c:pt idx="0">
                  <c:v>172629</c:v>
                </c:pt>
                <c:pt idx="1">
                  <c:v>173560</c:v>
                </c:pt>
                <c:pt idx="2">
                  <c:v>173506</c:v>
                </c:pt>
                <c:pt idx="3">
                  <c:v>173854</c:v>
                </c:pt>
                <c:pt idx="4">
                  <c:v>176434</c:v>
                </c:pt>
                <c:pt idx="5">
                  <c:v>179413</c:v>
                </c:pt>
                <c:pt idx="6">
                  <c:v>181806</c:v>
                </c:pt>
                <c:pt idx="7">
                  <c:v>185610</c:v>
                </c:pt>
                <c:pt idx="8">
                  <c:v>187671</c:v>
                </c:pt>
                <c:pt idx="9">
                  <c:v>187828</c:v>
                </c:pt>
                <c:pt idx="10">
                  <c:v>189007</c:v>
                </c:pt>
                <c:pt idx="11">
                  <c:v>189769</c:v>
                </c:pt>
                <c:pt idx="12">
                  <c:v>189898</c:v>
                </c:pt>
                <c:pt idx="13">
                  <c:v>190849</c:v>
                </c:pt>
                <c:pt idx="14">
                  <c:v>191642</c:v>
                </c:pt>
                <c:pt idx="15">
                  <c:v>191547</c:v>
                </c:pt>
                <c:pt idx="16">
                  <c:v>191459</c:v>
                </c:pt>
                <c:pt idx="17">
                  <c:v>190511</c:v>
                </c:pt>
                <c:pt idx="18">
                  <c:v>188722</c:v>
                </c:pt>
                <c:pt idx="19">
                  <c:v>186144</c:v>
                </c:pt>
                <c:pt idx="20">
                  <c:v>182651</c:v>
                </c:pt>
                <c:pt idx="21">
                  <c:v>177368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9-4AB1-A641-86636A0A81A0}"/>
            </c:ext>
          </c:extLst>
        </c:ser>
        <c:ser>
          <c:idx val="1"/>
          <c:order val="1"/>
          <c:tx>
            <c:strRef>
              <c:f>figC2!$C$27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figC2!$A$28:$A$49</c:f>
              <c:strCache>
                <c:ptCount val="22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figC2!$C$28:$C$49</c:f>
              <c:numCache>
                <c:formatCode>#,##0</c:formatCode>
                <c:ptCount val="22"/>
                <c:pt idx="0">
                  <c:v>167433</c:v>
                </c:pt>
                <c:pt idx="1">
                  <c:v>167089</c:v>
                </c:pt>
                <c:pt idx="2">
                  <c:v>165582</c:v>
                </c:pt>
                <c:pt idx="3">
                  <c:v>163939</c:v>
                </c:pt>
                <c:pt idx="4">
                  <c:v>164137</c:v>
                </c:pt>
                <c:pt idx="5">
                  <c:v>164956</c:v>
                </c:pt>
                <c:pt idx="6">
                  <c:v>165226</c:v>
                </c:pt>
                <c:pt idx="7">
                  <c:v>167119</c:v>
                </c:pt>
                <c:pt idx="8">
                  <c:v>166372</c:v>
                </c:pt>
                <c:pt idx="9">
                  <c:v>165310</c:v>
                </c:pt>
                <c:pt idx="10">
                  <c:v>165643</c:v>
                </c:pt>
                <c:pt idx="11">
                  <c:v>165383</c:v>
                </c:pt>
                <c:pt idx="12">
                  <c:v>164661</c:v>
                </c:pt>
                <c:pt idx="13">
                  <c:v>165407</c:v>
                </c:pt>
                <c:pt idx="14">
                  <c:v>165183</c:v>
                </c:pt>
                <c:pt idx="15">
                  <c:v>165058</c:v>
                </c:pt>
                <c:pt idx="16">
                  <c:v>164074</c:v>
                </c:pt>
                <c:pt idx="17">
                  <c:v>163083</c:v>
                </c:pt>
                <c:pt idx="18">
                  <c:v>160789</c:v>
                </c:pt>
                <c:pt idx="19">
                  <c:v>158293</c:v>
                </c:pt>
                <c:pt idx="20">
                  <c:v>154601</c:v>
                </c:pt>
                <c:pt idx="21">
                  <c:v>149949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9-4AB1-A641-86636A0A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01600"/>
        <c:axId val="198191360"/>
      </c:lineChart>
      <c:catAx>
        <c:axId val="17660160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191360"/>
        <c:scaling>
          <c:orientation val="minMax"/>
          <c:min val="12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66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876143990237955E-2"/>
          <c:y val="0.8641542506573181"/>
          <c:w val="0.797913791703872"/>
          <c:h val="0.1358456886934307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28602571822762"/>
          <c:y val="2.6952643189539958E-2"/>
          <c:w val="0.75558140421217901"/>
          <c:h val="0.902046600003220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figC3!$B$27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1B1-4B50-8139-6C654233793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799-4B09-BB3F-F712E97E3D1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8A8-4054-B5A7-C0D532CB45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figC3!$A$28:$A$36</c:f>
              <c:strCache>
                <c:ptCount val="9"/>
                <c:pt idx="0">
                  <c:v>Cuneo</c:v>
                </c:pt>
                <c:pt idx="1">
                  <c:v>Asti</c:v>
                </c:pt>
                <c:pt idx="2">
                  <c:v>Alessandria</c:v>
                </c:pt>
                <c:pt idx="3">
                  <c:v>Novara</c:v>
                </c:pt>
                <c:pt idx="4">
                  <c:v>Biella</c:v>
                </c:pt>
                <c:pt idx="5">
                  <c:v>Verbano C.O.</c:v>
                </c:pt>
                <c:pt idx="6">
                  <c:v>Vercelli</c:v>
                </c:pt>
                <c:pt idx="7">
                  <c:v>Piemonte</c:v>
                </c:pt>
                <c:pt idx="8">
                  <c:v>Torino</c:v>
                </c:pt>
              </c:strCache>
            </c:strRef>
          </c:cat>
          <c:val>
            <c:numRef>
              <c:f>figC3!$B$28:$B$36</c:f>
              <c:numCache>
                <c:formatCode>#,##0.0</c:formatCode>
                <c:ptCount val="9"/>
                <c:pt idx="0">
                  <c:v>18.804597701149426</c:v>
                </c:pt>
                <c:pt idx="1">
                  <c:v>18.819056671022931</c:v>
                </c:pt>
                <c:pt idx="2">
                  <c:v>27.177265865984118</c:v>
                </c:pt>
                <c:pt idx="3">
                  <c:v>42.036156041864892</c:v>
                </c:pt>
                <c:pt idx="4">
                  <c:v>42.956694873071179</c:v>
                </c:pt>
                <c:pt idx="5">
                  <c:v>44.110535405872191</c:v>
                </c:pt>
                <c:pt idx="6">
                  <c:v>50.874180455822668</c:v>
                </c:pt>
                <c:pt idx="7">
                  <c:v>51.9736022911219</c:v>
                </c:pt>
                <c:pt idx="8">
                  <c:v>71.192166989455558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C2-461F-8897-9B0B2609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199181824"/>
        <c:axId val="198193664"/>
      </c:barChart>
      <c:catAx>
        <c:axId val="19918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3664"/>
        <c:crosses val="autoZero"/>
        <c:auto val="1"/>
        <c:lblAlgn val="ctr"/>
        <c:lblOffset val="100"/>
        <c:noMultiLvlLbl val="0"/>
      </c:catAx>
      <c:valAx>
        <c:axId val="1981936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9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43163826457612E-2"/>
          <c:y val="4.2904749265892323E-3"/>
          <c:w val="0.92087950608845015"/>
          <c:h val="0.7155251258098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figC4!$B$28</c:f>
              <c:strCache>
                <c:ptCount val="1"/>
                <c:pt idx="0">
                  <c:v>2020/21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AD-49EA-92A8-0B6616C4905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9AD-49EA-92A8-0B6616C4905F}"/>
              </c:ext>
            </c:extLst>
          </c:dPt>
          <c:cat>
            <c:strRef>
              <c:f>figC4!$A$29:$A$47</c:f>
              <c:strCache>
                <c:ptCount val="19"/>
                <c:pt idx="0">
                  <c:v>Lazio</c:v>
                </c:pt>
                <c:pt idx="1">
                  <c:v>Toscana</c:v>
                </c:pt>
                <c:pt idx="2">
                  <c:v>Piemonte</c:v>
                </c:pt>
                <c:pt idx="3">
                  <c:v>Lombardia</c:v>
                </c:pt>
                <c:pt idx="4">
                  <c:v>Emilia R.</c:v>
                </c:pt>
                <c:pt idx="5">
                  <c:v>Basilicata</c:v>
                </c:pt>
                <c:pt idx="6">
                  <c:v>Liguria</c:v>
                </c:pt>
                <c:pt idx="7">
                  <c:v>Friuli VG</c:v>
                </c:pt>
                <c:pt idx="8">
                  <c:v>Veneto</c:v>
                </c:pt>
                <c:pt idx="9">
                  <c:v>Italia</c:v>
                </c:pt>
                <c:pt idx="10">
                  <c:v>Sardegna</c:v>
                </c:pt>
                <c:pt idx="11">
                  <c:v>Marche</c:v>
                </c:pt>
                <c:pt idx="12">
                  <c:v>Umbria</c:v>
                </c:pt>
                <c:pt idx="13">
                  <c:v>Calabria</c:v>
                </c:pt>
                <c:pt idx="14">
                  <c:v>Abruzzo</c:v>
                </c:pt>
                <c:pt idx="15">
                  <c:v>Campania</c:v>
                </c:pt>
                <c:pt idx="16">
                  <c:v>Puglia</c:v>
                </c:pt>
                <c:pt idx="17">
                  <c:v>Sicilia</c:v>
                </c:pt>
                <c:pt idx="18">
                  <c:v>Molise</c:v>
                </c:pt>
              </c:strCache>
            </c:strRef>
          </c:cat>
          <c:val>
            <c:numRef>
              <c:f>figC4!$B$29:$B$47</c:f>
              <c:numCache>
                <c:formatCode>0.0</c:formatCode>
                <c:ptCount val="19"/>
                <c:pt idx="0">
                  <c:v>54.280775756806896</c:v>
                </c:pt>
                <c:pt idx="1">
                  <c:v>52.454809490338583</c:v>
                </c:pt>
                <c:pt idx="2">
                  <c:v>51.9736022911219</c:v>
                </c:pt>
                <c:pt idx="3">
                  <c:v>51.649418650281987</c:v>
                </c:pt>
                <c:pt idx="4">
                  <c:v>50.17230609057782</c:v>
                </c:pt>
                <c:pt idx="5">
                  <c:v>47.910783516010149</c:v>
                </c:pt>
                <c:pt idx="6">
                  <c:v>47.468827930174562</c:v>
                </c:pt>
                <c:pt idx="7">
                  <c:v>41.901947221698208</c:v>
                </c:pt>
                <c:pt idx="8">
                  <c:v>38.56546941359322</c:v>
                </c:pt>
                <c:pt idx="9">
                  <c:v>38.005412466152222</c:v>
                </c:pt>
                <c:pt idx="10">
                  <c:v>36.428191312445954</c:v>
                </c:pt>
                <c:pt idx="11">
                  <c:v>30.467126655563487</c:v>
                </c:pt>
                <c:pt idx="12">
                  <c:v>27.961834821552756</c:v>
                </c:pt>
                <c:pt idx="13">
                  <c:v>24.413407129502371</c:v>
                </c:pt>
                <c:pt idx="14">
                  <c:v>20.425355092172861</c:v>
                </c:pt>
                <c:pt idx="15">
                  <c:v>18.896728434030226</c:v>
                </c:pt>
                <c:pt idx="16">
                  <c:v>16.604168738555856</c:v>
                </c:pt>
                <c:pt idx="17">
                  <c:v>10.026936949276354</c:v>
                </c:pt>
                <c:pt idx="18">
                  <c:v>8.0924323329037016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AD-49EA-92A8-0B6616C4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33244672"/>
        <c:axId val="233082816"/>
      </c:barChart>
      <c:lineChart>
        <c:grouping val="standard"/>
        <c:varyColors val="0"/>
        <c:ser>
          <c:idx val="1"/>
          <c:order val="1"/>
          <c:tx>
            <c:strRef>
              <c:f>figC4!$C$28</c:f>
              <c:strCache>
                <c:ptCount val="1"/>
                <c:pt idx="0">
                  <c:v>2016/17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figC4!$A$29:$A$47</c:f>
              <c:strCache>
                <c:ptCount val="19"/>
                <c:pt idx="0">
                  <c:v>Lazio</c:v>
                </c:pt>
                <c:pt idx="1">
                  <c:v>Toscana</c:v>
                </c:pt>
                <c:pt idx="2">
                  <c:v>Piemonte</c:v>
                </c:pt>
                <c:pt idx="3">
                  <c:v>Lombardia</c:v>
                </c:pt>
                <c:pt idx="4">
                  <c:v>Emilia R.</c:v>
                </c:pt>
                <c:pt idx="5">
                  <c:v>Basilicata</c:v>
                </c:pt>
                <c:pt idx="6">
                  <c:v>Liguria</c:v>
                </c:pt>
                <c:pt idx="7">
                  <c:v>Friuli VG</c:v>
                </c:pt>
                <c:pt idx="8">
                  <c:v>Veneto</c:v>
                </c:pt>
                <c:pt idx="9">
                  <c:v>Italia</c:v>
                </c:pt>
                <c:pt idx="10">
                  <c:v>Sardegna</c:v>
                </c:pt>
                <c:pt idx="11">
                  <c:v>Marche</c:v>
                </c:pt>
                <c:pt idx="12">
                  <c:v>Umbria</c:v>
                </c:pt>
                <c:pt idx="13">
                  <c:v>Calabria</c:v>
                </c:pt>
                <c:pt idx="14">
                  <c:v>Abruzzo</c:v>
                </c:pt>
                <c:pt idx="15">
                  <c:v>Campania</c:v>
                </c:pt>
                <c:pt idx="16">
                  <c:v>Puglia</c:v>
                </c:pt>
                <c:pt idx="17">
                  <c:v>Sicilia</c:v>
                </c:pt>
                <c:pt idx="18">
                  <c:v>Molise</c:v>
                </c:pt>
              </c:strCache>
            </c:strRef>
          </c:cat>
          <c:val>
            <c:numRef>
              <c:f>figC4!$C$29:$C$47</c:f>
              <c:numCache>
                <c:formatCode>0.0</c:formatCode>
                <c:ptCount val="19"/>
                <c:pt idx="0">
                  <c:v>50.434409048151629</c:v>
                </c:pt>
                <c:pt idx="1">
                  <c:v>49.485761442577719</c:v>
                </c:pt>
                <c:pt idx="2">
                  <c:v>50.697055590906459</c:v>
                </c:pt>
                <c:pt idx="3">
                  <c:v>49.839400315512563</c:v>
                </c:pt>
                <c:pt idx="4">
                  <c:v>47.172247230171862</c:v>
                </c:pt>
                <c:pt idx="5">
                  <c:v>45.000629908033432</c:v>
                </c:pt>
                <c:pt idx="6">
                  <c:v>44.757845541165437</c:v>
                </c:pt>
                <c:pt idx="7">
                  <c:v>39.572732569430954</c:v>
                </c:pt>
                <c:pt idx="8">
                  <c:v>33.110245643045189</c:v>
                </c:pt>
                <c:pt idx="9">
                  <c:v>34.770309912909731</c:v>
                </c:pt>
                <c:pt idx="10">
                  <c:v>34.842280861389142</c:v>
                </c:pt>
                <c:pt idx="11">
                  <c:v>27.119141197864728</c:v>
                </c:pt>
                <c:pt idx="12">
                  <c:v>24.323908246523324</c:v>
                </c:pt>
                <c:pt idx="13">
                  <c:v>20.847996941724105</c:v>
                </c:pt>
                <c:pt idx="14">
                  <c:v>16.74236241705993</c:v>
                </c:pt>
                <c:pt idx="15">
                  <c:v>14.100995051348905</c:v>
                </c:pt>
                <c:pt idx="16">
                  <c:v>15.355995264671062</c:v>
                </c:pt>
                <c:pt idx="17">
                  <c:v>7.1972071282985812</c:v>
                </c:pt>
                <c:pt idx="18">
                  <c:v>6.69288044842299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AD-49EA-92A8-0B6616C4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44672"/>
        <c:axId val="233082816"/>
      </c:lineChart>
      <c:catAx>
        <c:axId val="2332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3082816"/>
        <c:crosses val="autoZero"/>
        <c:auto val="1"/>
        <c:lblAlgn val="ctr"/>
        <c:lblOffset val="100"/>
        <c:noMultiLvlLbl val="0"/>
      </c:catAx>
      <c:valAx>
        <c:axId val="233082816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3244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10754038895486"/>
          <c:y val="0.12849348887568826"/>
          <c:w val="0.11096345983863826"/>
          <c:h val="0.17777075618356694"/>
        </c:manualLayout>
      </c:layout>
      <c:overlay val="0"/>
      <c:txPr>
        <a:bodyPr/>
        <a:lstStyle/>
        <a:p>
          <a:pPr>
            <a:defRPr sz="9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figC5!$B$28</c:f>
              <c:strCache>
                <c:ptCount val="1"/>
                <c:pt idx="0">
                  <c:v>val. ass.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figC5!$A$29:$A$38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figC5!$B$29:$B$38</c:f>
              <c:numCache>
                <c:formatCode>#,##0</c:formatCode>
                <c:ptCount val="10"/>
                <c:pt idx="0">
                  <c:v>5404</c:v>
                </c:pt>
                <c:pt idx="1">
                  <c:v>5165</c:v>
                </c:pt>
                <c:pt idx="2">
                  <c:v>5012</c:v>
                </c:pt>
                <c:pt idx="3">
                  <c:v>5011</c:v>
                </c:pt>
                <c:pt idx="4">
                  <c:v>5052</c:v>
                </c:pt>
                <c:pt idx="5">
                  <c:v>5199</c:v>
                </c:pt>
                <c:pt idx="6">
                  <c:v>5404</c:v>
                </c:pt>
                <c:pt idx="7">
                  <c:v>5894</c:v>
                </c:pt>
                <c:pt idx="8">
                  <c:v>6499</c:v>
                </c:pt>
                <c:pt idx="9">
                  <c:v>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BC4-A8C9-300B1CEC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27"/>
        <c:axId val="266385423"/>
        <c:axId val="266399983"/>
      </c:barChart>
      <c:lineChart>
        <c:grouping val="standard"/>
        <c:varyColors val="0"/>
        <c:ser>
          <c:idx val="1"/>
          <c:order val="1"/>
          <c:tx>
            <c:strRef>
              <c:f>figC5!$C$28</c:f>
              <c:strCache>
                <c:ptCount val="1"/>
                <c:pt idx="0">
                  <c:v>Inc.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figC5!$A$29:$A$38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figC5!$C$29:$C$38</c:f>
              <c:numCache>
                <c:formatCode>#,##0.0</c:formatCode>
                <c:ptCount val="10"/>
                <c:pt idx="0">
                  <c:v>2.8457382384227325</c:v>
                </c:pt>
                <c:pt idx="1">
                  <c:v>2.7063280394447964</c:v>
                </c:pt>
                <c:pt idx="2">
                  <c:v>2.6152930985900791</c:v>
                </c:pt>
                <c:pt idx="3">
                  <c:v>2.6160681190517212</c:v>
                </c:pt>
                <c:pt idx="4">
                  <c:v>2.6386850448398875</c:v>
                </c:pt>
                <c:pt idx="5">
                  <c:v>2.7289762795849057</c:v>
                </c:pt>
                <c:pt idx="6">
                  <c:v>2.8634711374402562</c:v>
                </c:pt>
                <c:pt idx="7">
                  <c:v>3.1663658243080621</c:v>
                </c:pt>
                <c:pt idx="8">
                  <c:v>3.5581518852894316</c:v>
                </c:pt>
                <c:pt idx="9">
                  <c:v>3.7695638446619459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BC4-A8C9-300B1CEC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32351"/>
        <c:axId val="148831935"/>
      </c:lineChart>
      <c:catAx>
        <c:axId val="26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99983"/>
        <c:crosses val="autoZero"/>
        <c:auto val="1"/>
        <c:lblAlgn val="ctr"/>
        <c:lblOffset val="100"/>
        <c:noMultiLvlLbl val="0"/>
      </c:catAx>
      <c:valAx>
        <c:axId val="26639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85423"/>
        <c:crosses val="autoZero"/>
        <c:crossBetween val="between"/>
      </c:valAx>
      <c:valAx>
        <c:axId val="148831935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48832351"/>
        <c:crosses val="max"/>
        <c:crossBetween val="between"/>
      </c:valAx>
      <c:catAx>
        <c:axId val="148832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3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794162826420893E-2"/>
          <c:y val="4.5139553063354591E-2"/>
          <c:w val="0.93241167434715821"/>
          <c:h val="0.751577641813076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figC6!$B$21</c:f>
              <c:strCache>
                <c:ptCount val="1"/>
                <c:pt idx="0">
                  <c:v>% sedi con classi omogenee e pluriclassi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figC6!$A$22:$A$30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figC6!$B$22:$B$30</c:f>
              <c:numCache>
                <c:formatCode>0.0</c:formatCode>
                <c:ptCount val="9"/>
                <c:pt idx="0">
                  <c:v>21.917808219178081</c:v>
                </c:pt>
                <c:pt idx="1">
                  <c:v>21.951219512195124</c:v>
                </c:pt>
                <c:pt idx="2">
                  <c:v>22.388059701492537</c:v>
                </c:pt>
                <c:pt idx="3">
                  <c:v>17.446808510638299</c:v>
                </c:pt>
                <c:pt idx="4">
                  <c:v>8.8495575221238933</c:v>
                </c:pt>
                <c:pt idx="5">
                  <c:v>9.4736842105263168</c:v>
                </c:pt>
                <c:pt idx="6">
                  <c:v>15.584415584415584</c:v>
                </c:pt>
                <c:pt idx="7">
                  <c:v>13.559322033898304</c:v>
                </c:pt>
                <c:pt idx="8">
                  <c:v>14.084507042253522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8-4888-92E5-AD4C78A2EBCE}"/>
            </c:ext>
          </c:extLst>
        </c:ser>
        <c:ser>
          <c:idx val="1"/>
          <c:order val="1"/>
          <c:tx>
            <c:strRef>
              <c:f>figC6!$C$21</c:f>
              <c:strCache>
                <c:ptCount val="1"/>
                <c:pt idx="0">
                  <c:v>% sedi con solo pluriclassi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figC6!$A$22:$A$30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figC6!$C$22:$C$30</c:f>
              <c:numCache>
                <c:formatCode>0.0</c:formatCode>
                <c:ptCount val="9"/>
                <c:pt idx="0">
                  <c:v>21.232876712328768</c:v>
                </c:pt>
                <c:pt idx="1">
                  <c:v>17.073170731707318</c:v>
                </c:pt>
                <c:pt idx="2">
                  <c:v>10.44776119402985</c:v>
                </c:pt>
                <c:pt idx="3">
                  <c:v>14.468085106382977</c:v>
                </c:pt>
                <c:pt idx="4">
                  <c:v>5.3097345132743365</c:v>
                </c:pt>
                <c:pt idx="5">
                  <c:v>7.192982456140351</c:v>
                </c:pt>
                <c:pt idx="6">
                  <c:v>36.363636363636367</c:v>
                </c:pt>
                <c:pt idx="7">
                  <c:v>20.33898305084746</c:v>
                </c:pt>
                <c:pt idx="8">
                  <c:v>12.824314306893998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8-4888-92E5-AD4C78A2EBCE}"/>
            </c:ext>
          </c:extLst>
        </c:ser>
        <c:ser>
          <c:idx val="2"/>
          <c:order val="2"/>
          <c:tx>
            <c:strRef>
              <c:f>figC6!$D$21</c:f>
              <c:strCache>
                <c:ptCount val="1"/>
                <c:pt idx="0">
                  <c:v>Totale sedi con pluriclassi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figC6!$A$22:$A$30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figC6!$D$22:$D$30</c:f>
              <c:numCache>
                <c:formatCode>0.0</c:formatCode>
                <c:ptCount val="9"/>
                <c:pt idx="0">
                  <c:v>43.150684931506845</c:v>
                </c:pt>
                <c:pt idx="1">
                  <c:v>39.024390243902445</c:v>
                </c:pt>
                <c:pt idx="2">
                  <c:v>32.835820895522389</c:v>
                </c:pt>
                <c:pt idx="3">
                  <c:v>31.914893617021278</c:v>
                </c:pt>
                <c:pt idx="4">
                  <c:v>14.159292035398231</c:v>
                </c:pt>
                <c:pt idx="5">
                  <c:v>16.666666666666668</c:v>
                </c:pt>
                <c:pt idx="6">
                  <c:v>51.948051948051955</c:v>
                </c:pt>
                <c:pt idx="7">
                  <c:v>33.898305084745765</c:v>
                </c:pt>
                <c:pt idx="8">
                  <c:v>26.908821349147519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8-4888-92E5-AD4C78A2E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99357952"/>
        <c:axId val="199680576"/>
      </c:barChart>
      <c:catAx>
        <c:axId val="1993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680576"/>
        <c:crosses val="autoZero"/>
        <c:auto val="1"/>
        <c:lblAlgn val="ctr"/>
        <c:lblOffset val="100"/>
        <c:noMultiLvlLbl val="0"/>
      </c:catAx>
      <c:valAx>
        <c:axId val="199680576"/>
        <c:scaling>
          <c:orientation val="minMax"/>
          <c:max val="55"/>
        </c:scaling>
        <c:delete val="1"/>
        <c:axPos val="l"/>
        <c:numFmt formatCode="0.0" sourceLinked="1"/>
        <c:majorTickMark val="out"/>
        <c:minorTickMark val="none"/>
        <c:tickLblPos val="nextTo"/>
        <c:crossAx val="199357952"/>
        <c:crosses val="autoZero"/>
        <c:crossBetween val="between"/>
        <c:majorUnit val="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7323739232334885"/>
          <c:w val="0.95703899537343029"/>
          <c:h val="9.443350831146106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411480</xdr:colOff>
      <xdr:row>1</xdr:row>
      <xdr:rowOff>0</xdr:rowOff>
    </xdr:from>
    <xdr:to>
      <xdr:col>18</xdr:col>
      <xdr:colOff>75758</xdr:colOff>
      <xdr:row>3</xdr:row>
      <xdr:rowOff>129540</xdr:rowOff>
    </xdr:to>
    <xdr:grpSp>
      <xdr:nvGrpSpPr>
        <xdr:cNvPr id="15" name="Gruppo 14"/>
        <xdr:cNvGrpSpPr/>
      </xdr:nvGrpSpPr>
      <xdr:grpSpPr>
        <a:xfrm>
          <a:off x="6263640" y="137160"/>
          <a:ext cx="2590358" cy="609600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4" name="Gruppo 13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2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Rettangolo 10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146050</xdr:colOff>
      <xdr:row>16</xdr:row>
      <xdr:rowOff>133350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10</xdr:col>
      <xdr:colOff>203200</xdr:colOff>
      <xdr:row>22</xdr:row>
      <xdr:rowOff>88900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12</xdr:col>
      <xdr:colOff>76200</xdr:colOff>
      <xdr:row>21</xdr:row>
      <xdr:rowOff>63500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45720</xdr:rowOff>
    </xdr:from>
    <xdr:to>
      <xdr:col>11</xdr:col>
      <xdr:colOff>303530</xdr:colOff>
      <xdr:row>20</xdr:row>
      <xdr:rowOff>87630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60960</xdr:rowOff>
    </xdr:from>
    <xdr:to>
      <xdr:col>12</xdr:col>
      <xdr:colOff>60960</xdr:colOff>
      <xdr:row>19</xdr:row>
      <xdr:rowOff>114300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15240</xdr:rowOff>
    </xdr:from>
    <xdr:to>
      <xdr:col>10</xdr:col>
      <xdr:colOff>115570</xdr:colOff>
      <xdr:row>17</xdr:row>
      <xdr:rowOff>110490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showGridLines="0" tabSelected="1" workbookViewId="0"/>
  </sheetViews>
  <sheetFormatPr defaultRowHeight="10.8" x14ac:dyDescent="0.25"/>
  <sheetData>
    <row r="2" spans="1:17" ht="16.8" x14ac:dyDescent="0.25">
      <c r="A2" s="12" t="s">
        <v>105</v>
      </c>
      <c r="B2" s="2"/>
      <c r="C2" s="3"/>
      <c r="D2" s="1"/>
    </row>
    <row r="3" spans="1:17" ht="21" x14ac:dyDescent="0.35">
      <c r="A3" s="25" t="s">
        <v>0</v>
      </c>
      <c r="B3" s="25"/>
      <c r="C3" s="25"/>
      <c r="D3" s="25"/>
    </row>
    <row r="4" spans="1:17" ht="15" x14ac:dyDescent="0.25">
      <c r="A4" s="1"/>
      <c r="B4" s="2"/>
      <c r="C4" s="3"/>
      <c r="D4" s="1"/>
    </row>
    <row r="5" spans="1:17" ht="18" x14ac:dyDescent="0.35">
      <c r="A5" s="105" t="s">
        <v>1</v>
      </c>
      <c r="B5" s="105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20.100000000000001" customHeight="1" x14ac:dyDescent="0.5">
      <c r="A6" s="69" t="s">
        <v>2</v>
      </c>
      <c r="B6" s="4" t="str">
        <f>tabC1!A1</f>
        <v>Tab. C.1 Scuola primaria: iscritti per sesso, anno di corso e provincia, 2020/21</v>
      </c>
      <c r="C6" s="3"/>
      <c r="D6" s="1"/>
    </row>
    <row r="7" spans="1:17" ht="20.100000000000001" customHeight="1" x14ac:dyDescent="0.5">
      <c r="A7" s="69" t="s">
        <v>2</v>
      </c>
      <c r="B7" s="4" t="str">
        <f>tabC2!A1</f>
        <v>Tab. C.2 Scuola primaria: iscritti, sedi e classi per tipo di gestione e provincia, 2020/21</v>
      </c>
      <c r="C7" s="3"/>
      <c r="D7" s="1"/>
    </row>
    <row r="8" spans="1:17" ht="20.100000000000001" customHeight="1" x14ac:dyDescent="0.5">
      <c r="A8" s="69" t="s">
        <v>2</v>
      </c>
      <c r="B8" s="4" t="str">
        <f>tabC3!A1</f>
        <v>Tab. C.3 Scuola primaria: classi standard (*) e rapporto alunni/ classe nelle province piemontesi, capoluoghi e resto delle provincia, 2020/21</v>
      </c>
      <c r="C8" s="3"/>
      <c r="D8" s="1"/>
    </row>
    <row r="9" spans="1:17" ht="20.100000000000001" customHeight="1" x14ac:dyDescent="0.5">
      <c r="A9" s="69" t="s">
        <v>2</v>
      </c>
      <c r="B9" s="4" t="str">
        <f>figC1!A1</f>
        <v>Fig. C.1 Scuola primaria: variazioni percentuali del numero di sedi e iscritti tra gli AA.SS. 2016/17 e 20120/21, per provincia</v>
      </c>
      <c r="C9" s="3"/>
      <c r="D9" s="1"/>
    </row>
    <row r="10" spans="1:17" ht="20.100000000000001" customHeight="1" x14ac:dyDescent="0.5">
      <c r="A10" s="69" t="s">
        <v>2</v>
      </c>
      <c r="B10" s="5" t="str">
        <f>figC2!A1</f>
        <v>Fig. C.2  Contributo degli studenti stranieri all'andamento degli iscritti nella scuola primaria</v>
      </c>
      <c r="C10" s="3"/>
      <c r="D10" s="1"/>
    </row>
    <row r="11" spans="1:17" ht="20.100000000000001" customHeight="1" x14ac:dyDescent="0.5">
      <c r="A11" s="69" t="s">
        <v>2</v>
      </c>
      <c r="B11" s="5" t="str">
        <f>figC3!A1</f>
        <v>Fig. C.3  Scuola primaria: quota allievi che frequentano il tempo pieno nelle province piemontesi, nel 2020/21</v>
      </c>
      <c r="C11" s="3"/>
      <c r="D11" s="1"/>
    </row>
    <row r="12" spans="1:17" ht="20.100000000000001" customHeight="1" x14ac:dyDescent="0.5">
      <c r="A12" s="69" t="s">
        <v>2</v>
      </c>
      <c r="B12" s="5" t="str">
        <f>figC4!$A$1</f>
        <v>Fig. C.4  Scuola primaria: quota allievi che frequentano il tempo pieno nelle regioni italiane, confronto 2020/21 con il 2016/17</v>
      </c>
      <c r="C12" s="3"/>
      <c r="D12" s="1"/>
    </row>
    <row r="13" spans="1:17" ht="20.100000000000001" customHeight="1" x14ac:dyDescent="0.5">
      <c r="A13" s="69" t="s">
        <v>2</v>
      </c>
      <c r="B13" s="5" t="str">
        <f>figC5!A1</f>
        <v>Fig. C.5  Scuola primaria: andamento del numero di allievi disabili nell'ultimo decennio (valori assoluti e %)</v>
      </c>
      <c r="C13" s="3"/>
      <c r="D13" s="64"/>
    </row>
    <row r="14" spans="1:17" ht="18" customHeight="1" x14ac:dyDescent="0.25">
      <c r="A14" s="106" t="s">
        <v>4</v>
      </c>
      <c r="B14" s="106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20.100000000000001" customHeight="1" x14ac:dyDescent="0.5">
      <c r="A15" s="69" t="s">
        <v>2</v>
      </c>
      <c r="B15" s="4" t="str">
        <f>tabC4!A1</f>
        <v>Tab. C.4  I numeri delle pluriclassi in Piemonte, per provincia, 2020/21</v>
      </c>
      <c r="C15" s="3"/>
      <c r="D15" s="1"/>
    </row>
    <row r="16" spans="1:17" ht="20.100000000000001" customHeight="1" x14ac:dyDescent="0.5">
      <c r="A16" s="69" t="s">
        <v>2</v>
      </c>
      <c r="B16" s="82" t="str">
        <f>figC6!A1</f>
        <v>Fig. C.6 Scuola primaria: incidenza percentuale delle sedi con pluriclassi, per provincia, 2020/21</v>
      </c>
      <c r="C16" s="3"/>
      <c r="D16" s="1"/>
    </row>
    <row r="17" spans="1:4" ht="13.2" x14ac:dyDescent="0.25">
      <c r="B17" s="6"/>
      <c r="C17" s="3"/>
      <c r="D17" s="1"/>
    </row>
    <row r="18" spans="1:4" ht="13.2" x14ac:dyDescent="0.25">
      <c r="A18" s="7" t="s">
        <v>133</v>
      </c>
    </row>
  </sheetData>
  <mergeCells count="2">
    <mergeCell ref="A5:B5"/>
    <mergeCell ref="A14:B14"/>
  </mergeCells>
  <hyperlinks>
    <hyperlink ref="A6" location="tabC1!A1" display="→"/>
    <hyperlink ref="A7" location="tabC2!A1" display="→"/>
    <hyperlink ref="A9" location="figC1!A1" display="→"/>
    <hyperlink ref="A15" location="tabC4!A1" display="→"/>
    <hyperlink ref="A16" location="figC6!A1" display="→"/>
    <hyperlink ref="A10" location="figC2!A1" display="→"/>
    <hyperlink ref="A8" location="tabC3!A1" display="→"/>
    <hyperlink ref="A11" location="figC3!A1" display="→"/>
    <hyperlink ref="A12" location="figC4!A1" display="→"/>
    <hyperlink ref="A13" location="figC5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8"/>
  <sheetViews>
    <sheetView showGridLines="0" workbookViewId="0">
      <selection activeCell="A2" sqref="A2:A3"/>
    </sheetView>
  </sheetViews>
  <sheetFormatPr defaultRowHeight="10.8" x14ac:dyDescent="0.25"/>
  <cols>
    <col min="1" max="1" width="14.28515625" customWidth="1"/>
    <col min="2" max="9" width="12.140625" customWidth="1"/>
  </cols>
  <sheetData>
    <row r="1" spans="1:10" s="90" customFormat="1" ht="25.5" customHeight="1" x14ac:dyDescent="0.25">
      <c r="A1" s="91" t="s">
        <v>110</v>
      </c>
      <c r="B1" s="92"/>
      <c r="C1" s="92"/>
      <c r="D1" s="92"/>
      <c r="E1" s="92"/>
      <c r="F1" s="92"/>
      <c r="G1" s="92"/>
      <c r="H1" s="92"/>
      <c r="I1" s="93"/>
      <c r="J1" s="94"/>
    </row>
    <row r="2" spans="1:10" ht="13.2" x14ac:dyDescent="0.25">
      <c r="A2" s="116" t="s">
        <v>85</v>
      </c>
      <c r="B2" s="117" t="s">
        <v>86</v>
      </c>
      <c r="C2" s="117"/>
      <c r="D2" s="117"/>
      <c r="E2" s="117" t="s">
        <v>87</v>
      </c>
      <c r="F2" s="117"/>
      <c r="G2" s="117" t="s">
        <v>88</v>
      </c>
      <c r="H2" s="117"/>
      <c r="I2" s="117"/>
      <c r="J2" s="53"/>
    </row>
    <row r="3" spans="1:10" ht="43.2" x14ac:dyDescent="0.25">
      <c r="A3" s="116"/>
      <c r="B3" s="58" t="s">
        <v>89</v>
      </c>
      <c r="C3" s="59" t="s">
        <v>90</v>
      </c>
      <c r="D3" s="58" t="s">
        <v>91</v>
      </c>
      <c r="E3" s="58" t="s">
        <v>92</v>
      </c>
      <c r="F3" s="58" t="s">
        <v>93</v>
      </c>
      <c r="G3" s="58" t="s">
        <v>94</v>
      </c>
      <c r="H3" s="58" t="s">
        <v>95</v>
      </c>
      <c r="I3" s="58" t="s">
        <v>96</v>
      </c>
      <c r="J3" s="56"/>
    </row>
    <row r="4" spans="1:10" x14ac:dyDescent="0.25">
      <c r="A4" s="95" t="s">
        <v>11</v>
      </c>
      <c r="B4" s="62">
        <v>32</v>
      </c>
      <c r="C4" s="62">
        <v>31</v>
      </c>
      <c r="D4" s="61">
        <v>43.150684931506852</v>
      </c>
      <c r="E4" s="55">
        <v>103</v>
      </c>
      <c r="F4" s="61">
        <v>11.651583710407239</v>
      </c>
      <c r="G4" s="60">
        <v>1500</v>
      </c>
      <c r="H4" s="61">
        <v>9.8405825624876986</v>
      </c>
      <c r="I4" s="61">
        <v>14.563106796116505</v>
      </c>
      <c r="J4" s="56"/>
    </row>
    <row r="5" spans="1:10" x14ac:dyDescent="0.25">
      <c r="A5" s="95" t="s">
        <v>12</v>
      </c>
      <c r="B5" s="62">
        <v>18</v>
      </c>
      <c r="C5" s="62">
        <v>14</v>
      </c>
      <c r="D5" s="61">
        <v>39.024390243902438</v>
      </c>
      <c r="E5" s="55">
        <v>49</v>
      </c>
      <c r="F5" s="61">
        <v>10.606060606060606</v>
      </c>
      <c r="G5" s="60">
        <v>812</v>
      </c>
      <c r="H5" s="61">
        <v>9.6185737976782768</v>
      </c>
      <c r="I5" s="61">
        <v>16.571428571428573</v>
      </c>
      <c r="J5" s="56"/>
    </row>
    <row r="6" spans="1:10" x14ac:dyDescent="0.25">
      <c r="A6" s="95" t="s">
        <v>13</v>
      </c>
      <c r="B6" s="62">
        <v>15</v>
      </c>
      <c r="C6" s="62">
        <v>7</v>
      </c>
      <c r="D6" s="61">
        <v>32.835820895522389</v>
      </c>
      <c r="E6" s="55">
        <v>31</v>
      </c>
      <c r="F6" s="61">
        <v>8.493150684931507</v>
      </c>
      <c r="G6" s="60">
        <v>474</v>
      </c>
      <c r="H6" s="61">
        <v>7.859393135466755</v>
      </c>
      <c r="I6" s="61">
        <v>15.290322580645162</v>
      </c>
      <c r="J6" s="53"/>
    </row>
    <row r="7" spans="1:10" x14ac:dyDescent="0.25">
      <c r="A7" s="95" t="s">
        <v>14</v>
      </c>
      <c r="B7" s="62">
        <v>41</v>
      </c>
      <c r="C7" s="62">
        <v>34</v>
      </c>
      <c r="D7" s="61">
        <v>31.914893617021278</v>
      </c>
      <c r="E7" s="55">
        <v>117</v>
      </c>
      <c r="F7" s="61">
        <v>7.7586206896551726</v>
      </c>
      <c r="G7" s="60">
        <v>1628</v>
      </c>
      <c r="H7" s="61">
        <v>6.22276584358994</v>
      </c>
      <c r="I7" s="61">
        <v>13.914529914529915</v>
      </c>
      <c r="J7" s="53"/>
    </row>
    <row r="8" spans="1:10" x14ac:dyDescent="0.25">
      <c r="A8" s="95" t="s">
        <v>15</v>
      </c>
      <c r="B8" s="62">
        <v>10</v>
      </c>
      <c r="C8" s="62">
        <v>6</v>
      </c>
      <c r="D8" s="61">
        <v>14.159292035398231</v>
      </c>
      <c r="E8" s="55">
        <v>24</v>
      </c>
      <c r="F8" s="61">
        <v>2.7972027972027971</v>
      </c>
      <c r="G8" s="60">
        <v>333</v>
      </c>
      <c r="H8" s="61">
        <v>2.1081286401620667</v>
      </c>
      <c r="I8" s="61">
        <v>13.875</v>
      </c>
      <c r="J8" s="53"/>
    </row>
    <row r="9" spans="1:10" x14ac:dyDescent="0.25">
      <c r="A9" s="95" t="s">
        <v>16</v>
      </c>
      <c r="B9" s="62">
        <v>54</v>
      </c>
      <c r="C9" s="62">
        <v>41</v>
      </c>
      <c r="D9" s="61">
        <v>16.666666666666664</v>
      </c>
      <c r="E9" s="55">
        <v>138</v>
      </c>
      <c r="F9" s="61">
        <v>2.8888423696880885</v>
      </c>
      <c r="G9" s="60">
        <v>1920</v>
      </c>
      <c r="H9" s="61">
        <v>2.0536296835057173</v>
      </c>
      <c r="I9" s="61">
        <v>13.913043478260869</v>
      </c>
      <c r="J9" s="53"/>
    </row>
    <row r="10" spans="1:10" x14ac:dyDescent="0.25">
      <c r="A10" s="95" t="s">
        <v>17</v>
      </c>
      <c r="B10" s="62">
        <v>12</v>
      </c>
      <c r="C10" s="62">
        <v>28</v>
      </c>
      <c r="D10" s="61">
        <v>51.94805194805194</v>
      </c>
      <c r="E10" s="55">
        <v>61</v>
      </c>
      <c r="F10" s="61">
        <v>16.944444444444446</v>
      </c>
      <c r="G10" s="60">
        <v>794</v>
      </c>
      <c r="H10" s="61">
        <v>13.692015864804278</v>
      </c>
      <c r="I10" s="61">
        <v>13.016393442622951</v>
      </c>
      <c r="J10" s="53"/>
    </row>
    <row r="11" spans="1:10" x14ac:dyDescent="0.25">
      <c r="A11" s="95" t="s">
        <v>18</v>
      </c>
      <c r="B11" s="62">
        <v>8</v>
      </c>
      <c r="C11" s="62">
        <v>12</v>
      </c>
      <c r="D11" s="61">
        <v>33.898305084745758</v>
      </c>
      <c r="E11" s="55">
        <v>30</v>
      </c>
      <c r="F11" s="61">
        <v>8.2417582417582409</v>
      </c>
      <c r="G11" s="60">
        <v>411</v>
      </c>
      <c r="H11" s="61">
        <v>6.4198687910028109</v>
      </c>
      <c r="I11" s="61">
        <v>13.7</v>
      </c>
      <c r="J11" s="53"/>
    </row>
    <row r="12" spans="1:10" x14ac:dyDescent="0.25">
      <c r="A12" s="95" t="s">
        <v>19</v>
      </c>
      <c r="B12" s="55">
        <v>190</v>
      </c>
      <c r="C12" s="55">
        <v>173</v>
      </c>
      <c r="D12" s="61">
        <v>26.908821349147516</v>
      </c>
      <c r="E12" s="55">
        <v>553</v>
      </c>
      <c r="F12" s="61">
        <v>5.7736479432031738</v>
      </c>
      <c r="G12" s="60">
        <v>7872</v>
      </c>
      <c r="H12" s="61">
        <v>4.438230120427586</v>
      </c>
      <c r="I12" s="61">
        <v>14.235081374321881</v>
      </c>
      <c r="J12" s="53"/>
    </row>
    <row r="13" spans="1:10" ht="18.600000000000001" customHeight="1" x14ac:dyDescent="0.25">
      <c r="A13" s="57" t="s">
        <v>126</v>
      </c>
      <c r="B13" s="57"/>
      <c r="C13" s="57"/>
      <c r="D13" s="57"/>
      <c r="E13" s="57"/>
      <c r="F13" s="57"/>
      <c r="G13" s="57"/>
      <c r="H13" s="57"/>
      <c r="I13" s="53"/>
      <c r="J13" s="53"/>
    </row>
    <row r="16" spans="1:10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4:10" x14ac:dyDescent="0.25">
      <c r="D17" s="53"/>
      <c r="E17" s="53"/>
      <c r="F17" s="53"/>
      <c r="G17" s="53"/>
      <c r="H17" s="53"/>
      <c r="I17" s="53"/>
      <c r="J17" s="53"/>
    </row>
    <row r="18" spans="4:10" x14ac:dyDescent="0.25">
      <c r="D18" s="54"/>
      <c r="E18" s="54"/>
      <c r="F18" s="54"/>
      <c r="G18" s="54"/>
      <c r="H18" s="54"/>
      <c r="I18" s="54"/>
      <c r="J18" s="54"/>
    </row>
  </sheetData>
  <mergeCells count="4">
    <mergeCell ref="A2:A3"/>
    <mergeCell ref="B2:D2"/>
    <mergeCell ref="E2:F2"/>
    <mergeCell ref="G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30"/>
  <sheetViews>
    <sheetView showGridLines="0" workbookViewId="0">
      <selection activeCell="A19" sqref="A19"/>
    </sheetView>
  </sheetViews>
  <sheetFormatPr defaultRowHeight="10.8" x14ac:dyDescent="0.25"/>
  <cols>
    <col min="2" max="4" width="14.140625" customWidth="1"/>
  </cols>
  <sheetData>
    <row r="1" spans="1:8" ht="30.75" customHeight="1" x14ac:dyDescent="0.25">
      <c r="A1" s="63" t="s">
        <v>111</v>
      </c>
      <c r="B1" s="79"/>
      <c r="C1" s="79"/>
      <c r="D1" s="79"/>
      <c r="E1" s="79"/>
      <c r="F1" s="79"/>
      <c r="G1" s="79"/>
      <c r="H1" s="79"/>
    </row>
    <row r="12" spans="1:8" x14ac:dyDescent="0.25">
      <c r="A12" s="65"/>
      <c r="B12" s="65"/>
      <c r="C12" s="65"/>
      <c r="D12" s="65"/>
      <c r="E12" s="65"/>
      <c r="F12" s="65"/>
      <c r="G12" s="65"/>
      <c r="H12" s="65"/>
    </row>
    <row r="18" spans="1:8" x14ac:dyDescent="0.25">
      <c r="B18" s="64"/>
      <c r="C18" s="64"/>
      <c r="D18" s="64"/>
      <c r="E18" s="64"/>
      <c r="F18" s="64"/>
      <c r="G18" s="64"/>
      <c r="H18" s="64"/>
    </row>
    <row r="19" spans="1:8" x14ac:dyDescent="0.25">
      <c r="A19" s="54" t="s">
        <v>127</v>
      </c>
    </row>
    <row r="21" spans="1:8" ht="75.599999999999994" x14ac:dyDescent="0.25">
      <c r="A21" s="74" t="s">
        <v>32</v>
      </c>
      <c r="B21" s="72" t="s">
        <v>97</v>
      </c>
      <c r="C21" s="72" t="s">
        <v>98</v>
      </c>
      <c r="D21" s="72" t="s">
        <v>99</v>
      </c>
      <c r="E21" s="64"/>
      <c r="F21" s="64"/>
      <c r="G21" s="64"/>
      <c r="H21" s="64"/>
    </row>
    <row r="22" spans="1:8" x14ac:dyDescent="0.25">
      <c r="A22" s="71" t="s">
        <v>33</v>
      </c>
      <c r="B22" s="70">
        <v>21.917808219178081</v>
      </c>
      <c r="C22" s="70">
        <v>21.232876712328768</v>
      </c>
      <c r="D22" s="70">
        <f>SUM(B22:C22)</f>
        <v>43.150684931506845</v>
      </c>
      <c r="E22" s="64"/>
      <c r="F22" s="64"/>
      <c r="G22" s="64"/>
      <c r="H22" s="66"/>
    </row>
    <row r="23" spans="1:8" x14ac:dyDescent="0.25">
      <c r="A23" s="71" t="s">
        <v>34</v>
      </c>
      <c r="B23" s="70">
        <v>21.951219512195124</v>
      </c>
      <c r="C23" s="70">
        <v>17.073170731707318</v>
      </c>
      <c r="D23" s="70">
        <f t="shared" ref="D23:D30" si="0">SUM(B23:C23)</f>
        <v>39.024390243902445</v>
      </c>
      <c r="E23" s="64"/>
      <c r="F23" s="64"/>
      <c r="G23" s="66"/>
      <c r="H23" s="66"/>
    </row>
    <row r="24" spans="1:8" x14ac:dyDescent="0.25">
      <c r="A24" s="71" t="s">
        <v>35</v>
      </c>
      <c r="B24" s="70">
        <v>22.388059701492537</v>
      </c>
      <c r="C24" s="70">
        <v>10.44776119402985</v>
      </c>
      <c r="D24" s="70">
        <f t="shared" si="0"/>
        <v>32.835820895522389</v>
      </c>
      <c r="E24" s="64"/>
      <c r="F24" s="64"/>
      <c r="G24" s="66"/>
      <c r="H24" s="66"/>
    </row>
    <row r="25" spans="1:8" x14ac:dyDescent="0.25">
      <c r="A25" s="71" t="s">
        <v>36</v>
      </c>
      <c r="B25" s="70">
        <v>17.446808510638299</v>
      </c>
      <c r="C25" s="70">
        <v>14.468085106382977</v>
      </c>
      <c r="D25" s="70">
        <f t="shared" si="0"/>
        <v>31.914893617021278</v>
      </c>
      <c r="E25" s="64"/>
      <c r="F25" s="64"/>
      <c r="G25" s="66"/>
      <c r="H25" s="66"/>
    </row>
    <row r="26" spans="1:8" x14ac:dyDescent="0.25">
      <c r="A26" s="71" t="s">
        <v>37</v>
      </c>
      <c r="B26" s="70">
        <v>8.8495575221238933</v>
      </c>
      <c r="C26" s="70">
        <v>5.3097345132743365</v>
      </c>
      <c r="D26" s="70">
        <f t="shared" si="0"/>
        <v>14.159292035398231</v>
      </c>
      <c r="E26" s="64"/>
      <c r="F26" s="64"/>
      <c r="G26" s="66"/>
      <c r="H26" s="66"/>
    </row>
    <row r="27" spans="1:8" x14ac:dyDescent="0.25">
      <c r="A27" s="71" t="s">
        <v>38</v>
      </c>
      <c r="B27" s="70">
        <v>9.4736842105263168</v>
      </c>
      <c r="C27" s="70">
        <v>7.192982456140351</v>
      </c>
      <c r="D27" s="70">
        <f t="shared" si="0"/>
        <v>16.666666666666668</v>
      </c>
      <c r="E27" s="64"/>
      <c r="F27" s="64"/>
      <c r="G27" s="66"/>
      <c r="H27" s="66"/>
    </row>
    <row r="28" spans="1:8" x14ac:dyDescent="0.25">
      <c r="A28" s="71" t="s">
        <v>39</v>
      </c>
      <c r="B28" s="70">
        <v>15.584415584415584</v>
      </c>
      <c r="C28" s="70">
        <v>36.363636363636367</v>
      </c>
      <c r="D28" s="70">
        <f t="shared" si="0"/>
        <v>51.948051948051955</v>
      </c>
      <c r="E28" s="64"/>
      <c r="F28" s="64"/>
      <c r="G28" s="64"/>
      <c r="H28" s="64"/>
    </row>
    <row r="29" spans="1:8" x14ac:dyDescent="0.25">
      <c r="A29" s="71" t="s">
        <v>40</v>
      </c>
      <c r="B29" s="70">
        <v>13.559322033898304</v>
      </c>
      <c r="C29" s="70">
        <v>20.33898305084746</v>
      </c>
      <c r="D29" s="70">
        <f t="shared" si="0"/>
        <v>33.898305084745765</v>
      </c>
      <c r="E29" s="64"/>
      <c r="F29" s="64"/>
      <c r="G29" s="64"/>
      <c r="H29" s="64"/>
    </row>
    <row r="30" spans="1:8" x14ac:dyDescent="0.25">
      <c r="A30" s="71" t="s">
        <v>41</v>
      </c>
      <c r="B30" s="70">
        <v>14.084507042253522</v>
      </c>
      <c r="C30" s="70">
        <v>12.824314306893998</v>
      </c>
      <c r="D30" s="70">
        <f t="shared" si="0"/>
        <v>26.908821349147519</v>
      </c>
      <c r="E30" s="64"/>
      <c r="F30" s="64"/>
      <c r="G30" s="64"/>
      <c r="H30" s="6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2"/>
  <sheetViews>
    <sheetView showGridLines="0" workbookViewId="0">
      <selection activeCell="A2" sqref="A2"/>
    </sheetView>
  </sheetViews>
  <sheetFormatPr defaultRowHeight="10.8" x14ac:dyDescent="0.25"/>
  <cols>
    <col min="1" max="1" width="15.42578125" customWidth="1"/>
    <col min="2" max="6" width="17.140625" customWidth="1"/>
  </cols>
  <sheetData>
    <row r="1" spans="1:6" s="90" customFormat="1" ht="25.8" customHeight="1" x14ac:dyDescent="0.25">
      <c r="A1" s="96" t="s">
        <v>106</v>
      </c>
      <c r="B1" s="93"/>
      <c r="C1" s="93"/>
      <c r="D1" s="93"/>
      <c r="E1" s="93"/>
      <c r="F1" s="93"/>
    </row>
    <row r="2" spans="1:6" x14ac:dyDescent="0.25">
      <c r="A2" s="86" t="s">
        <v>5</v>
      </c>
      <c r="B2" s="42" t="s">
        <v>6</v>
      </c>
      <c r="C2" s="42" t="s">
        <v>7</v>
      </c>
      <c r="D2" s="42" t="s">
        <v>8</v>
      </c>
      <c r="E2" s="42" t="s">
        <v>9</v>
      </c>
      <c r="F2" s="42" t="s">
        <v>10</v>
      </c>
    </row>
    <row r="3" spans="1:6" x14ac:dyDescent="0.25">
      <c r="A3" s="87" t="s">
        <v>11</v>
      </c>
      <c r="B3" s="80">
        <v>1374</v>
      </c>
      <c r="C3" s="80">
        <v>1406</v>
      </c>
      <c r="D3" s="80">
        <v>1467</v>
      </c>
      <c r="E3" s="80">
        <v>1528</v>
      </c>
      <c r="F3" s="80">
        <v>1559</v>
      </c>
    </row>
    <row r="4" spans="1:6" x14ac:dyDescent="0.25">
      <c r="A4" s="87" t="s">
        <v>12</v>
      </c>
      <c r="B4" s="80">
        <v>805</v>
      </c>
      <c r="C4" s="80">
        <v>809</v>
      </c>
      <c r="D4" s="80">
        <v>793</v>
      </c>
      <c r="E4" s="80">
        <v>827</v>
      </c>
      <c r="F4" s="80">
        <v>826</v>
      </c>
    </row>
    <row r="5" spans="1:6" x14ac:dyDescent="0.25">
      <c r="A5" s="87" t="s">
        <v>13</v>
      </c>
      <c r="B5" s="80">
        <v>530</v>
      </c>
      <c r="C5" s="80">
        <v>548</v>
      </c>
      <c r="D5" s="80">
        <v>603</v>
      </c>
      <c r="E5" s="80">
        <v>628</v>
      </c>
      <c r="F5" s="80">
        <v>639</v>
      </c>
    </row>
    <row r="6" spans="1:6" x14ac:dyDescent="0.25">
      <c r="A6" s="87" t="s">
        <v>14</v>
      </c>
      <c r="B6" s="80">
        <v>2459</v>
      </c>
      <c r="C6" s="80">
        <v>2528</v>
      </c>
      <c r="D6" s="80">
        <v>2538</v>
      </c>
      <c r="E6" s="80">
        <v>2474</v>
      </c>
      <c r="F6" s="80">
        <v>2559</v>
      </c>
    </row>
    <row r="7" spans="1:6" x14ac:dyDescent="0.25">
      <c r="A7" s="87" t="s">
        <v>15</v>
      </c>
      <c r="B7" s="80">
        <v>1459</v>
      </c>
      <c r="C7" s="80">
        <v>1547</v>
      </c>
      <c r="D7" s="80">
        <v>1608</v>
      </c>
      <c r="E7" s="80">
        <v>1552</v>
      </c>
      <c r="F7" s="80">
        <v>1546</v>
      </c>
    </row>
    <row r="8" spans="1:6" x14ac:dyDescent="0.25">
      <c r="A8" s="87" t="s">
        <v>16</v>
      </c>
      <c r="B8" s="80">
        <v>8630</v>
      </c>
      <c r="C8" s="80">
        <v>8822</v>
      </c>
      <c r="D8" s="80">
        <v>9121</v>
      </c>
      <c r="E8" s="80">
        <v>9184</v>
      </c>
      <c r="F8" s="80">
        <v>9566</v>
      </c>
    </row>
    <row r="9" spans="1:6" x14ac:dyDescent="0.25">
      <c r="A9" s="87" t="s">
        <v>17</v>
      </c>
      <c r="B9" s="80">
        <v>526</v>
      </c>
      <c r="C9" s="80">
        <v>563</v>
      </c>
      <c r="D9" s="80">
        <v>599</v>
      </c>
      <c r="E9" s="80">
        <v>583</v>
      </c>
      <c r="F9" s="80">
        <v>604</v>
      </c>
    </row>
    <row r="10" spans="1:6" x14ac:dyDescent="0.25">
      <c r="A10" s="87" t="s">
        <v>18</v>
      </c>
      <c r="B10" s="80">
        <v>596</v>
      </c>
      <c r="C10" s="80">
        <v>611</v>
      </c>
      <c r="D10" s="80">
        <v>641</v>
      </c>
      <c r="E10" s="80">
        <v>613</v>
      </c>
      <c r="F10" s="80">
        <v>616</v>
      </c>
    </row>
    <row r="11" spans="1:6" x14ac:dyDescent="0.25">
      <c r="A11" s="87" t="s">
        <v>19</v>
      </c>
      <c r="B11" s="80">
        <v>16379</v>
      </c>
      <c r="C11" s="80">
        <v>16834</v>
      </c>
      <c r="D11" s="80">
        <v>17370</v>
      </c>
      <c r="E11" s="80">
        <v>17389</v>
      </c>
      <c r="F11" s="80">
        <v>17915</v>
      </c>
    </row>
    <row r="12" spans="1:6" x14ac:dyDescent="0.25">
      <c r="A12" s="86" t="s">
        <v>20</v>
      </c>
      <c r="B12" s="42" t="s">
        <v>6</v>
      </c>
      <c r="C12" s="42" t="s">
        <v>7</v>
      </c>
      <c r="D12" s="42" t="s">
        <v>8</v>
      </c>
      <c r="E12" s="42" t="s">
        <v>9</v>
      </c>
      <c r="F12" s="42" t="s">
        <v>10</v>
      </c>
    </row>
    <row r="13" spans="1:6" x14ac:dyDescent="0.25">
      <c r="A13" s="87" t="s">
        <v>11</v>
      </c>
      <c r="B13" s="80">
        <v>1498</v>
      </c>
      <c r="C13" s="80">
        <v>1509</v>
      </c>
      <c r="D13" s="80">
        <v>1616</v>
      </c>
      <c r="E13" s="80">
        <v>1610</v>
      </c>
      <c r="F13" s="80">
        <v>1676</v>
      </c>
    </row>
    <row r="14" spans="1:6" x14ac:dyDescent="0.25">
      <c r="A14" s="87" t="s">
        <v>12</v>
      </c>
      <c r="B14" s="80">
        <v>799</v>
      </c>
      <c r="C14" s="80">
        <v>903</v>
      </c>
      <c r="D14" s="80">
        <v>888</v>
      </c>
      <c r="E14" s="80">
        <v>886</v>
      </c>
      <c r="F14" s="80">
        <v>906</v>
      </c>
    </row>
    <row r="15" spans="1:6" x14ac:dyDescent="0.25">
      <c r="A15" s="87" t="s">
        <v>13</v>
      </c>
      <c r="B15" s="80">
        <v>580</v>
      </c>
      <c r="C15" s="80">
        <v>601</v>
      </c>
      <c r="D15" s="80">
        <v>647</v>
      </c>
      <c r="E15" s="80">
        <v>606</v>
      </c>
      <c r="F15" s="80">
        <v>649</v>
      </c>
    </row>
    <row r="16" spans="1:6" x14ac:dyDescent="0.25">
      <c r="A16" s="87" t="s">
        <v>14</v>
      </c>
      <c r="B16" s="80">
        <v>2607</v>
      </c>
      <c r="C16" s="80">
        <v>2665</v>
      </c>
      <c r="D16" s="80">
        <v>2724</v>
      </c>
      <c r="E16" s="80">
        <v>2822</v>
      </c>
      <c r="F16" s="80">
        <v>2786</v>
      </c>
    </row>
    <row r="17" spans="1:7" x14ac:dyDescent="0.25">
      <c r="A17" s="87" t="s">
        <v>15</v>
      </c>
      <c r="B17" s="80">
        <v>1569</v>
      </c>
      <c r="C17" s="80">
        <v>1566</v>
      </c>
      <c r="D17" s="80">
        <v>1615</v>
      </c>
      <c r="E17" s="80">
        <v>1657</v>
      </c>
      <c r="F17" s="80">
        <v>1677</v>
      </c>
    </row>
    <row r="18" spans="1:7" x14ac:dyDescent="0.25">
      <c r="A18" s="87" t="s">
        <v>16</v>
      </c>
      <c r="B18" s="80">
        <v>8918</v>
      </c>
      <c r="C18" s="80">
        <v>9430</v>
      </c>
      <c r="D18" s="80">
        <v>9643</v>
      </c>
      <c r="E18" s="80">
        <v>10065</v>
      </c>
      <c r="F18" s="80">
        <v>10114</v>
      </c>
    </row>
    <row r="19" spans="1:7" x14ac:dyDescent="0.25">
      <c r="A19" s="87" t="s">
        <v>17</v>
      </c>
      <c r="B19" s="80">
        <v>555</v>
      </c>
      <c r="C19" s="80">
        <v>559</v>
      </c>
      <c r="D19" s="80">
        <v>552</v>
      </c>
      <c r="E19" s="80">
        <v>617</v>
      </c>
      <c r="F19" s="80">
        <v>641</v>
      </c>
    </row>
    <row r="20" spans="1:7" x14ac:dyDescent="0.25">
      <c r="A20" s="87" t="s">
        <v>18</v>
      </c>
      <c r="B20" s="80">
        <v>649</v>
      </c>
      <c r="C20" s="80">
        <v>617</v>
      </c>
      <c r="D20" s="80">
        <v>678</v>
      </c>
      <c r="E20" s="80">
        <v>683</v>
      </c>
      <c r="F20" s="80">
        <v>698</v>
      </c>
    </row>
    <row r="21" spans="1:7" x14ac:dyDescent="0.25">
      <c r="A21" s="87" t="s">
        <v>19</v>
      </c>
      <c r="B21" s="80">
        <v>17175</v>
      </c>
      <c r="C21" s="80">
        <v>17850</v>
      </c>
      <c r="D21" s="80">
        <v>18363</v>
      </c>
      <c r="E21" s="80">
        <v>18946</v>
      </c>
      <c r="F21" s="80">
        <v>19147</v>
      </c>
    </row>
    <row r="22" spans="1:7" x14ac:dyDescent="0.25">
      <c r="A22" s="86" t="s">
        <v>21</v>
      </c>
      <c r="B22" s="42" t="s">
        <v>6</v>
      </c>
      <c r="C22" s="42" t="s">
        <v>7</v>
      </c>
      <c r="D22" s="42" t="s">
        <v>8</v>
      </c>
      <c r="E22" s="42" t="s">
        <v>9</v>
      </c>
      <c r="F22" s="42" t="s">
        <v>10</v>
      </c>
    </row>
    <row r="23" spans="1:7" x14ac:dyDescent="0.25">
      <c r="A23" s="87" t="s">
        <v>11</v>
      </c>
      <c r="B23" s="81">
        <f>B3+B13</f>
        <v>2872</v>
      </c>
      <c r="C23" s="81">
        <f t="shared" ref="C23:F23" si="0">C3+C13</f>
        <v>2915</v>
      </c>
      <c r="D23" s="81">
        <f t="shared" si="0"/>
        <v>3083</v>
      </c>
      <c r="E23" s="81">
        <f t="shared" si="0"/>
        <v>3138</v>
      </c>
      <c r="F23" s="81">
        <f t="shared" si="0"/>
        <v>3235</v>
      </c>
    </row>
    <row r="24" spans="1:7" x14ac:dyDescent="0.25">
      <c r="A24" s="87" t="s">
        <v>12</v>
      </c>
      <c r="B24" s="81">
        <f t="shared" ref="B24:F24" si="1">B4+B14</f>
        <v>1604</v>
      </c>
      <c r="C24" s="81">
        <f t="shared" si="1"/>
        <v>1712</v>
      </c>
      <c r="D24" s="81">
        <f t="shared" si="1"/>
        <v>1681</v>
      </c>
      <c r="E24" s="81">
        <f t="shared" si="1"/>
        <v>1713</v>
      </c>
      <c r="F24" s="81">
        <f t="shared" si="1"/>
        <v>1732</v>
      </c>
    </row>
    <row r="25" spans="1:7" x14ac:dyDescent="0.25">
      <c r="A25" s="87" t="s">
        <v>13</v>
      </c>
      <c r="B25" s="81">
        <f t="shared" ref="B25:F25" si="2">B5+B15</f>
        <v>1110</v>
      </c>
      <c r="C25" s="81">
        <f t="shared" si="2"/>
        <v>1149</v>
      </c>
      <c r="D25" s="81">
        <f t="shared" si="2"/>
        <v>1250</v>
      </c>
      <c r="E25" s="81">
        <f t="shared" si="2"/>
        <v>1234</v>
      </c>
      <c r="F25" s="81">
        <f t="shared" si="2"/>
        <v>1288</v>
      </c>
    </row>
    <row r="26" spans="1:7" x14ac:dyDescent="0.25">
      <c r="A26" s="87" t="s">
        <v>14</v>
      </c>
      <c r="B26" s="81">
        <f t="shared" ref="B26:F26" si="3">B6+B16</f>
        <v>5066</v>
      </c>
      <c r="C26" s="81">
        <f t="shared" si="3"/>
        <v>5193</v>
      </c>
      <c r="D26" s="81">
        <f t="shared" si="3"/>
        <v>5262</v>
      </c>
      <c r="E26" s="81">
        <f t="shared" si="3"/>
        <v>5296</v>
      </c>
      <c r="F26" s="81">
        <f t="shared" si="3"/>
        <v>5345</v>
      </c>
    </row>
    <row r="27" spans="1:7" x14ac:dyDescent="0.25">
      <c r="A27" s="87" t="s">
        <v>15</v>
      </c>
      <c r="B27" s="81">
        <f t="shared" ref="B27:F27" si="4">B7+B17</f>
        <v>3028</v>
      </c>
      <c r="C27" s="81">
        <f t="shared" si="4"/>
        <v>3113</v>
      </c>
      <c r="D27" s="81">
        <f t="shared" si="4"/>
        <v>3223</v>
      </c>
      <c r="E27" s="81">
        <f t="shared" si="4"/>
        <v>3209</v>
      </c>
      <c r="F27" s="81">
        <f t="shared" si="4"/>
        <v>3223</v>
      </c>
    </row>
    <row r="28" spans="1:7" x14ac:dyDescent="0.25">
      <c r="A28" s="87" t="s">
        <v>16</v>
      </c>
      <c r="B28" s="81">
        <f t="shared" ref="B28:F28" si="5">B8+B18</f>
        <v>17548</v>
      </c>
      <c r="C28" s="81">
        <f t="shared" si="5"/>
        <v>18252</v>
      </c>
      <c r="D28" s="81">
        <f t="shared" si="5"/>
        <v>18764</v>
      </c>
      <c r="E28" s="81">
        <f t="shared" si="5"/>
        <v>19249</v>
      </c>
      <c r="F28" s="81">
        <f t="shared" si="5"/>
        <v>19680</v>
      </c>
    </row>
    <row r="29" spans="1:7" x14ac:dyDescent="0.25">
      <c r="A29" s="87" t="s">
        <v>17</v>
      </c>
      <c r="B29" s="81">
        <f t="shared" ref="B29:F29" si="6">B9+B19</f>
        <v>1081</v>
      </c>
      <c r="C29" s="81">
        <f t="shared" si="6"/>
        <v>1122</v>
      </c>
      <c r="D29" s="81">
        <f t="shared" si="6"/>
        <v>1151</v>
      </c>
      <c r="E29" s="81">
        <f t="shared" si="6"/>
        <v>1200</v>
      </c>
      <c r="F29" s="81">
        <f t="shared" si="6"/>
        <v>1245</v>
      </c>
    </row>
    <row r="30" spans="1:7" x14ac:dyDescent="0.25">
      <c r="A30" s="87" t="s">
        <v>18</v>
      </c>
      <c r="B30" s="81">
        <f t="shared" ref="B30:F30" si="7">B10+B20</f>
        <v>1245</v>
      </c>
      <c r="C30" s="81">
        <f t="shared" si="7"/>
        <v>1228</v>
      </c>
      <c r="D30" s="81">
        <f t="shared" si="7"/>
        <v>1319</v>
      </c>
      <c r="E30" s="81">
        <f t="shared" si="7"/>
        <v>1296</v>
      </c>
      <c r="F30" s="81">
        <f t="shared" si="7"/>
        <v>1314</v>
      </c>
    </row>
    <row r="31" spans="1:7" x14ac:dyDescent="0.25">
      <c r="A31" s="87" t="s">
        <v>19</v>
      </c>
      <c r="B31" s="81">
        <f t="shared" ref="B31:F31" si="8">B11+B21</f>
        <v>33554</v>
      </c>
      <c r="C31" s="81">
        <f t="shared" si="8"/>
        <v>34684</v>
      </c>
      <c r="D31" s="81">
        <f t="shared" si="8"/>
        <v>35733</v>
      </c>
      <c r="E31" s="81">
        <f t="shared" si="8"/>
        <v>36335</v>
      </c>
      <c r="F31" s="81">
        <f t="shared" si="8"/>
        <v>37062</v>
      </c>
      <c r="G31" s="98"/>
    </row>
    <row r="32" spans="1:7" ht="16.5" customHeight="1" x14ac:dyDescent="0.25">
      <c r="A32" s="14" t="s">
        <v>100</v>
      </c>
      <c r="B32" s="13"/>
      <c r="C32" s="13"/>
      <c r="D32" s="13"/>
      <c r="E32" s="13"/>
      <c r="F32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"/>
  <sheetViews>
    <sheetView showGridLines="0" workbookViewId="0">
      <selection activeCell="A13" sqref="A13"/>
    </sheetView>
  </sheetViews>
  <sheetFormatPr defaultRowHeight="10.8" x14ac:dyDescent="0.25"/>
  <cols>
    <col min="1" max="1" width="14" customWidth="1"/>
    <col min="2" max="10" width="11.85546875" customWidth="1"/>
  </cols>
  <sheetData>
    <row r="1" spans="1:10" s="90" customFormat="1" ht="44.25" customHeight="1" x14ac:dyDescent="0.25">
      <c r="A1" s="107" t="s">
        <v>107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8"/>
      <c r="B2" s="110" t="s">
        <v>22</v>
      </c>
      <c r="C2" s="111"/>
      <c r="D2" s="111"/>
      <c r="E2" s="111" t="s">
        <v>23</v>
      </c>
      <c r="F2" s="111"/>
      <c r="G2" s="111"/>
      <c r="H2" s="111" t="s">
        <v>24</v>
      </c>
      <c r="I2" s="111"/>
      <c r="J2" s="111"/>
    </row>
    <row r="3" spans="1:10" x14ac:dyDescent="0.25">
      <c r="A3" s="109"/>
      <c r="B3" s="20" t="s">
        <v>25</v>
      </c>
      <c r="C3" s="21" t="s">
        <v>26</v>
      </c>
      <c r="D3" s="21" t="s">
        <v>27</v>
      </c>
      <c r="E3" s="21" t="s">
        <v>25</v>
      </c>
      <c r="F3" s="21" t="s">
        <v>26</v>
      </c>
      <c r="G3" s="21" t="s">
        <v>27</v>
      </c>
      <c r="H3" s="21" t="s">
        <v>25</v>
      </c>
      <c r="I3" s="21" t="s">
        <v>26</v>
      </c>
      <c r="J3" s="21" t="s">
        <v>27</v>
      </c>
    </row>
    <row r="4" spans="1:10" x14ac:dyDescent="0.25">
      <c r="A4" s="88" t="s">
        <v>11</v>
      </c>
      <c r="B4" s="17">
        <v>14405</v>
      </c>
      <c r="C4" s="16">
        <v>838</v>
      </c>
      <c r="D4" s="16">
        <v>15243</v>
      </c>
      <c r="E4" s="18">
        <v>140</v>
      </c>
      <c r="F4" s="18">
        <v>6</v>
      </c>
      <c r="G4" s="16">
        <v>146</v>
      </c>
      <c r="H4" s="18">
        <v>841</v>
      </c>
      <c r="I4" s="18">
        <v>43</v>
      </c>
      <c r="J4" s="16">
        <v>884</v>
      </c>
    </row>
    <row r="5" spans="1:10" x14ac:dyDescent="0.25">
      <c r="A5" s="88" t="s">
        <v>12</v>
      </c>
      <c r="B5" s="17">
        <v>8182</v>
      </c>
      <c r="C5" s="16">
        <v>260</v>
      </c>
      <c r="D5" s="16">
        <v>8442</v>
      </c>
      <c r="E5" s="18">
        <v>79</v>
      </c>
      <c r="F5" s="18">
        <v>3</v>
      </c>
      <c r="G5" s="16">
        <v>82</v>
      </c>
      <c r="H5" s="18">
        <v>448</v>
      </c>
      <c r="I5" s="18">
        <v>14</v>
      </c>
      <c r="J5" s="16">
        <v>462</v>
      </c>
    </row>
    <row r="6" spans="1:10" x14ac:dyDescent="0.25">
      <c r="A6" s="88" t="s">
        <v>13</v>
      </c>
      <c r="B6" s="17">
        <v>5916</v>
      </c>
      <c r="C6" s="16">
        <v>115</v>
      </c>
      <c r="D6" s="16">
        <v>6031</v>
      </c>
      <c r="E6" s="18">
        <v>66</v>
      </c>
      <c r="F6" s="18">
        <v>1</v>
      </c>
      <c r="G6" s="16">
        <v>67</v>
      </c>
      <c r="H6" s="18">
        <v>360</v>
      </c>
      <c r="I6" s="18">
        <v>5</v>
      </c>
      <c r="J6" s="16">
        <v>365</v>
      </c>
    </row>
    <row r="7" spans="1:10" x14ac:dyDescent="0.25">
      <c r="A7" s="88" t="s">
        <v>14</v>
      </c>
      <c r="B7" s="17">
        <v>25809</v>
      </c>
      <c r="C7" s="16">
        <v>353</v>
      </c>
      <c r="D7" s="16">
        <v>26162</v>
      </c>
      <c r="E7" s="18">
        <v>230</v>
      </c>
      <c r="F7" s="18">
        <v>5</v>
      </c>
      <c r="G7" s="16">
        <v>235</v>
      </c>
      <c r="H7" s="18">
        <v>1485</v>
      </c>
      <c r="I7" s="18">
        <v>23</v>
      </c>
      <c r="J7" s="16">
        <v>1508</v>
      </c>
    </row>
    <row r="8" spans="1:10" x14ac:dyDescent="0.25">
      <c r="A8" s="88" t="s">
        <v>15</v>
      </c>
      <c r="B8" s="17">
        <v>14562</v>
      </c>
      <c r="C8" s="16">
        <v>1234</v>
      </c>
      <c r="D8" s="16">
        <v>15796</v>
      </c>
      <c r="E8" s="18">
        <v>106</v>
      </c>
      <c r="F8" s="18">
        <v>7</v>
      </c>
      <c r="G8" s="16">
        <v>113</v>
      </c>
      <c r="H8" s="18">
        <v>799</v>
      </c>
      <c r="I8" s="18">
        <v>59</v>
      </c>
      <c r="J8" s="16">
        <v>858</v>
      </c>
    </row>
    <row r="9" spans="1:10" x14ac:dyDescent="0.25">
      <c r="A9" s="88" t="s">
        <v>16</v>
      </c>
      <c r="B9" s="17">
        <v>85499</v>
      </c>
      <c r="C9" s="16">
        <v>7994</v>
      </c>
      <c r="D9" s="16">
        <v>93493</v>
      </c>
      <c r="E9" s="18">
        <v>514</v>
      </c>
      <c r="F9" s="18">
        <v>56</v>
      </c>
      <c r="G9" s="16">
        <v>570</v>
      </c>
      <c r="H9" s="18">
        <v>4394</v>
      </c>
      <c r="I9" s="18">
        <v>383</v>
      </c>
      <c r="J9" s="16">
        <v>4777</v>
      </c>
    </row>
    <row r="10" spans="1:10" x14ac:dyDescent="0.25">
      <c r="A10" s="89" t="s">
        <v>17</v>
      </c>
      <c r="B10" s="17">
        <v>5601</v>
      </c>
      <c r="C10" s="16">
        <v>198</v>
      </c>
      <c r="D10" s="16">
        <v>5799</v>
      </c>
      <c r="E10" s="18">
        <v>75</v>
      </c>
      <c r="F10" s="18">
        <v>2</v>
      </c>
      <c r="G10" s="16">
        <v>77</v>
      </c>
      <c r="H10" s="18">
        <v>350</v>
      </c>
      <c r="I10" s="18">
        <v>10</v>
      </c>
      <c r="J10" s="16">
        <v>360</v>
      </c>
    </row>
    <row r="11" spans="1:10" x14ac:dyDescent="0.25">
      <c r="A11" s="88" t="s">
        <v>18</v>
      </c>
      <c r="B11" s="17">
        <v>6217</v>
      </c>
      <c r="C11" s="16">
        <v>185</v>
      </c>
      <c r="D11" s="16">
        <v>6402</v>
      </c>
      <c r="E11" s="18">
        <v>57</v>
      </c>
      <c r="F11" s="18">
        <v>2</v>
      </c>
      <c r="G11" s="16">
        <v>59</v>
      </c>
      <c r="H11" s="18">
        <v>355</v>
      </c>
      <c r="I11" s="18">
        <v>9</v>
      </c>
      <c r="J11" s="16">
        <v>364</v>
      </c>
    </row>
    <row r="12" spans="1:10" x14ac:dyDescent="0.25">
      <c r="A12" s="88" t="s">
        <v>19</v>
      </c>
      <c r="B12" s="16">
        <v>166191</v>
      </c>
      <c r="C12" s="16">
        <v>11177</v>
      </c>
      <c r="D12" s="16">
        <v>177368</v>
      </c>
      <c r="E12" s="16">
        <v>1267</v>
      </c>
      <c r="F12" s="16">
        <v>82</v>
      </c>
      <c r="G12" s="16">
        <v>1349</v>
      </c>
      <c r="H12" s="16">
        <v>9032</v>
      </c>
      <c r="I12" s="16">
        <v>546</v>
      </c>
      <c r="J12" s="16">
        <v>9578</v>
      </c>
    </row>
    <row r="13" spans="1:10" ht="15" customHeight="1" x14ac:dyDescent="0.25">
      <c r="A13" s="15" t="s">
        <v>100</v>
      </c>
      <c r="B13" s="19"/>
      <c r="C13" s="19"/>
      <c r="D13" s="19"/>
      <c r="E13" s="19"/>
      <c r="F13" s="19"/>
      <c r="G13" s="19"/>
      <c r="H13" s="19"/>
      <c r="I13" s="19"/>
      <c r="J13" s="19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"/>
  <sheetViews>
    <sheetView showGridLines="0" workbookViewId="0">
      <selection activeCell="A12" sqref="A12"/>
    </sheetView>
  </sheetViews>
  <sheetFormatPr defaultRowHeight="10.8" x14ac:dyDescent="0.25"/>
  <cols>
    <col min="1" max="1" width="17" customWidth="1"/>
    <col min="2" max="7" width="12.42578125" customWidth="1"/>
  </cols>
  <sheetData>
    <row r="1" spans="1:8" s="90" customFormat="1" ht="52.2" customHeight="1" x14ac:dyDescent="0.25">
      <c r="A1" s="113" t="s">
        <v>123</v>
      </c>
      <c r="B1" s="113"/>
      <c r="C1" s="113"/>
      <c r="D1" s="113"/>
      <c r="E1" s="113"/>
      <c r="F1" s="113"/>
      <c r="G1" s="113"/>
      <c r="H1" s="93"/>
    </row>
    <row r="2" spans="1:8" x14ac:dyDescent="0.25">
      <c r="A2" s="114"/>
      <c r="B2" s="112" t="s">
        <v>28</v>
      </c>
      <c r="C2" s="112"/>
      <c r="D2" s="112" t="s">
        <v>29</v>
      </c>
      <c r="E2" s="112"/>
      <c r="F2" s="112" t="s">
        <v>30</v>
      </c>
      <c r="G2" s="112"/>
      <c r="H2" s="22"/>
    </row>
    <row r="3" spans="1:8" x14ac:dyDescent="0.25">
      <c r="A3" s="114"/>
      <c r="B3" s="83" t="s">
        <v>24</v>
      </c>
      <c r="C3" s="84" t="s">
        <v>31</v>
      </c>
      <c r="D3" s="83" t="s">
        <v>24</v>
      </c>
      <c r="E3" s="84" t="s">
        <v>31</v>
      </c>
      <c r="F3" s="83" t="s">
        <v>24</v>
      </c>
      <c r="G3" s="84" t="s">
        <v>31</v>
      </c>
      <c r="H3" s="22"/>
    </row>
    <row r="4" spans="1:8" x14ac:dyDescent="0.25">
      <c r="A4" s="89" t="s">
        <v>11</v>
      </c>
      <c r="B4" s="67">
        <v>781</v>
      </c>
      <c r="C4" s="85">
        <v>17.596670934699105</v>
      </c>
      <c r="D4" s="67">
        <v>202</v>
      </c>
      <c r="E4" s="85">
        <v>18.841584158415841</v>
      </c>
      <c r="F4" s="67">
        <v>579</v>
      </c>
      <c r="G4" s="85">
        <v>17.162348877374786</v>
      </c>
      <c r="H4" s="24"/>
    </row>
    <row r="5" spans="1:8" x14ac:dyDescent="0.25">
      <c r="A5" s="89" t="s">
        <v>12</v>
      </c>
      <c r="B5" s="67">
        <v>413</v>
      </c>
      <c r="C5" s="85">
        <v>18.474576271186439</v>
      </c>
      <c r="D5" s="67">
        <v>156</v>
      </c>
      <c r="E5" s="85">
        <v>21.294871794871796</v>
      </c>
      <c r="F5" s="67">
        <v>257</v>
      </c>
      <c r="G5" s="85">
        <v>16.762645914396888</v>
      </c>
      <c r="H5" s="24"/>
    </row>
    <row r="6" spans="1:8" x14ac:dyDescent="0.25">
      <c r="A6" s="89" t="s">
        <v>13</v>
      </c>
      <c r="B6" s="67">
        <v>334</v>
      </c>
      <c r="C6" s="85">
        <v>16.637724550898202</v>
      </c>
      <c r="D6" s="67">
        <v>83</v>
      </c>
      <c r="E6" s="85">
        <v>18.132530120481928</v>
      </c>
      <c r="F6" s="67">
        <v>251</v>
      </c>
      <c r="G6" s="85">
        <v>16.143426294820717</v>
      </c>
      <c r="H6" s="24"/>
    </row>
    <row r="7" spans="1:8" x14ac:dyDescent="0.25">
      <c r="A7" s="89" t="s">
        <v>14</v>
      </c>
      <c r="B7" s="67">
        <v>1391</v>
      </c>
      <c r="C7" s="85">
        <v>17.63767074047448</v>
      </c>
      <c r="D7" s="67">
        <v>125</v>
      </c>
      <c r="E7" s="85">
        <v>19</v>
      </c>
      <c r="F7" s="67">
        <v>1266</v>
      </c>
      <c r="G7" s="85">
        <v>17.503159557661927</v>
      </c>
      <c r="H7" s="24"/>
    </row>
    <row r="8" spans="1:8" x14ac:dyDescent="0.25">
      <c r="A8" s="89" t="s">
        <v>15</v>
      </c>
      <c r="B8" s="67">
        <v>834</v>
      </c>
      <c r="C8" s="85">
        <v>18.540767386091126</v>
      </c>
      <c r="D8" s="67">
        <v>235</v>
      </c>
      <c r="E8" s="85">
        <v>20.24255319148936</v>
      </c>
      <c r="F8" s="67">
        <v>599</v>
      </c>
      <c r="G8" s="85">
        <v>17.87312186978297</v>
      </c>
      <c r="H8" s="24"/>
    </row>
    <row r="9" spans="1:8" x14ac:dyDescent="0.25">
      <c r="A9" s="89" t="s">
        <v>16</v>
      </c>
      <c r="B9" s="67">
        <v>4639</v>
      </c>
      <c r="C9" s="85">
        <v>19.739814615218798</v>
      </c>
      <c r="D9" s="67">
        <v>1649</v>
      </c>
      <c r="E9" s="85">
        <v>21.013947847180109</v>
      </c>
      <c r="F9" s="67">
        <v>2990</v>
      </c>
      <c r="G9" s="85">
        <v>19.037123745819397</v>
      </c>
      <c r="H9" s="24"/>
    </row>
    <row r="10" spans="1:8" x14ac:dyDescent="0.25">
      <c r="A10" s="89" t="s">
        <v>17</v>
      </c>
      <c r="B10" s="67">
        <v>299</v>
      </c>
      <c r="C10" s="85">
        <v>16.739130434782609</v>
      </c>
      <c r="D10" s="67">
        <v>65</v>
      </c>
      <c r="E10" s="85">
        <v>17.984615384615385</v>
      </c>
      <c r="F10" s="67">
        <v>234</v>
      </c>
      <c r="G10" s="85">
        <v>16.393162393162392</v>
      </c>
      <c r="H10" s="24"/>
    </row>
    <row r="11" spans="1:8" x14ac:dyDescent="0.25">
      <c r="A11" s="89" t="s">
        <v>18</v>
      </c>
      <c r="B11" s="67">
        <v>334</v>
      </c>
      <c r="C11" s="85">
        <v>17.937125748502993</v>
      </c>
      <c r="D11" s="67">
        <v>97</v>
      </c>
      <c r="E11" s="85">
        <v>19.391752577319586</v>
      </c>
      <c r="F11" s="67">
        <v>237</v>
      </c>
      <c r="G11" s="85">
        <v>17.341772151898734</v>
      </c>
      <c r="H11" s="24"/>
    </row>
    <row r="12" spans="1:8" ht="15.6" customHeight="1" x14ac:dyDescent="0.25">
      <c r="A12" s="23" t="s">
        <v>100</v>
      </c>
      <c r="B12" s="22"/>
      <c r="C12" s="22"/>
      <c r="D12" s="22"/>
      <c r="E12" s="22"/>
      <c r="F12" s="22"/>
      <c r="G12" s="22"/>
      <c r="H12" s="22"/>
    </row>
    <row r="13" spans="1:8" x14ac:dyDescent="0.25">
      <c r="A13" s="23" t="s">
        <v>124</v>
      </c>
      <c r="B13" s="22"/>
      <c r="C13" s="22"/>
      <c r="D13" s="22"/>
      <c r="E13" s="22"/>
      <c r="F13" s="22"/>
      <c r="G13" s="22"/>
      <c r="H13" s="22"/>
    </row>
  </sheetData>
  <mergeCells count="5">
    <mergeCell ref="B2:C2"/>
    <mergeCell ref="D2:E2"/>
    <mergeCell ref="F2:G2"/>
    <mergeCell ref="A1:G1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3"/>
  <sheetViews>
    <sheetView showGridLines="0" workbookViewId="0">
      <selection activeCell="A19" sqref="A19"/>
    </sheetView>
  </sheetViews>
  <sheetFormatPr defaultRowHeight="10.8" x14ac:dyDescent="0.25"/>
  <sheetData>
    <row r="1" spans="1:11" s="90" customFormat="1" ht="41.25" customHeight="1" x14ac:dyDescent="0.25">
      <c r="A1" s="96" t="s">
        <v>108</v>
      </c>
      <c r="B1" s="97"/>
      <c r="C1" s="97"/>
      <c r="D1" s="97"/>
      <c r="E1" s="97"/>
      <c r="F1" s="97"/>
      <c r="G1" s="93"/>
      <c r="H1" s="93"/>
      <c r="I1" s="93"/>
      <c r="J1" s="93"/>
      <c r="K1" s="93"/>
    </row>
    <row r="3" spans="1:11" x14ac:dyDescent="0.25">
      <c r="A3" s="26"/>
      <c r="B3" s="26"/>
      <c r="C3" s="26"/>
      <c r="D3" s="26"/>
      <c r="E3" s="26"/>
      <c r="F3" s="26"/>
      <c r="G3" s="28"/>
      <c r="H3" s="26"/>
      <c r="I3" s="26"/>
      <c r="J3" s="26"/>
      <c r="K3" s="26"/>
    </row>
    <row r="4" spans="1:11" x14ac:dyDescent="0.25">
      <c r="A4" s="26"/>
      <c r="B4" s="26"/>
      <c r="C4" s="26"/>
      <c r="D4" s="26"/>
      <c r="E4" s="26"/>
      <c r="F4" s="26"/>
      <c r="G4" s="28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8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8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8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8"/>
      <c r="H8" s="26"/>
      <c r="I8" s="26"/>
      <c r="J8" s="26"/>
      <c r="K8" s="26"/>
    </row>
    <row r="9" spans="1:11" x14ac:dyDescent="0.25">
      <c r="A9" s="26"/>
      <c r="B9" s="26"/>
      <c r="C9" s="26"/>
      <c r="D9" s="26"/>
      <c r="E9" s="26"/>
      <c r="F9" s="26"/>
      <c r="G9" s="28"/>
      <c r="H9" s="26"/>
      <c r="I9" s="26"/>
      <c r="J9" s="26"/>
      <c r="K9" s="26"/>
    </row>
    <row r="10" spans="1:11" x14ac:dyDescent="0.25">
      <c r="A10" s="26"/>
      <c r="B10" s="26"/>
      <c r="C10" s="26"/>
      <c r="D10" s="26"/>
      <c r="E10" s="26"/>
      <c r="F10" s="26"/>
      <c r="G10" s="28"/>
      <c r="H10" s="26"/>
      <c r="I10" s="26"/>
      <c r="J10" s="26"/>
      <c r="K10" s="26"/>
    </row>
    <row r="11" spans="1:11" x14ac:dyDescent="0.25">
      <c r="A11" s="26"/>
      <c r="B11" s="26"/>
      <c r="C11" s="26"/>
      <c r="D11" s="26"/>
      <c r="E11" s="26"/>
      <c r="F11" s="26"/>
      <c r="G11" s="28"/>
      <c r="H11" s="26"/>
      <c r="I11" s="26"/>
      <c r="J11" s="26"/>
      <c r="K11" s="26"/>
    </row>
    <row r="12" spans="1:11" x14ac:dyDescent="0.25">
      <c r="A12" s="26"/>
      <c r="B12" s="29"/>
      <c r="C12" s="28"/>
      <c r="D12" s="26"/>
      <c r="E12" s="26"/>
      <c r="F12" s="26"/>
      <c r="G12" s="28"/>
      <c r="H12" s="26"/>
      <c r="I12" s="26"/>
      <c r="J12" s="26"/>
      <c r="K12" s="30"/>
    </row>
    <row r="13" spans="1:11" x14ac:dyDescent="0.25">
      <c r="A13" s="26"/>
      <c r="B13" s="30"/>
      <c r="C13" s="26"/>
      <c r="D13" s="26"/>
      <c r="E13" s="26"/>
      <c r="F13" s="26"/>
      <c r="G13" s="26"/>
      <c r="H13" s="26"/>
      <c r="I13" s="26"/>
      <c r="J13" s="26"/>
      <c r="K13" s="30"/>
    </row>
    <row r="14" spans="1:1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30"/>
    </row>
    <row r="15" spans="1:1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30"/>
    </row>
    <row r="16" spans="1:1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30"/>
    </row>
    <row r="17" spans="1:1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30"/>
    </row>
    <row r="18" spans="1:1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30"/>
    </row>
    <row r="19" spans="1:11" x14ac:dyDescent="0.25">
      <c r="A19" s="54" t="s">
        <v>100</v>
      </c>
      <c r="B19" s="26"/>
      <c r="C19" s="26"/>
      <c r="D19" s="26"/>
      <c r="E19" s="26"/>
      <c r="F19" s="26"/>
      <c r="G19" s="26"/>
      <c r="H19" s="26"/>
      <c r="I19" s="26"/>
      <c r="J19" s="26"/>
      <c r="K19" s="30"/>
    </row>
    <row r="23" spans="1:11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1.6" x14ac:dyDescent="0.25">
      <c r="A24" s="100" t="s">
        <v>102</v>
      </c>
      <c r="B24" s="31" t="s">
        <v>23</v>
      </c>
      <c r="C24" s="31" t="s">
        <v>22</v>
      </c>
      <c r="D24" s="26"/>
      <c r="E24" s="26"/>
      <c r="F24" s="34"/>
      <c r="G24" s="34"/>
      <c r="H24" s="26"/>
      <c r="I24" s="26"/>
      <c r="J24" s="26"/>
      <c r="K24" s="26"/>
    </row>
    <row r="25" spans="1:11" x14ac:dyDescent="0.25">
      <c r="A25" s="27" t="s">
        <v>33</v>
      </c>
      <c r="B25" s="32">
        <v>-0.68027210884353739</v>
      </c>
      <c r="C25" s="33">
        <v>-8.7354807807448207</v>
      </c>
      <c r="D25" s="26"/>
      <c r="E25" s="26"/>
      <c r="F25" s="34"/>
      <c r="G25" s="34"/>
      <c r="H25" s="26"/>
      <c r="I25" s="26"/>
      <c r="J25" s="26"/>
      <c r="K25" s="26"/>
    </row>
    <row r="26" spans="1:11" x14ac:dyDescent="0.25">
      <c r="A26" s="27" t="s">
        <v>34</v>
      </c>
      <c r="B26" s="32">
        <v>0</v>
      </c>
      <c r="C26" s="33">
        <v>-7.1287128712871279</v>
      </c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7" t="s">
        <v>35</v>
      </c>
      <c r="B27" s="32">
        <v>-5.6338028169014089</v>
      </c>
      <c r="C27" s="33">
        <v>-12.084548104956268</v>
      </c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27" t="s">
        <v>36</v>
      </c>
      <c r="B28" s="32">
        <v>0</v>
      </c>
      <c r="C28" s="33">
        <v>-4.1052708745693129</v>
      </c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27" t="s">
        <v>37</v>
      </c>
      <c r="B29" s="32">
        <v>-0.8771929824561403</v>
      </c>
      <c r="C29" s="33">
        <v>-5.2315814734821213</v>
      </c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7" t="s">
        <v>38</v>
      </c>
      <c r="B30" s="32">
        <v>-0.52356020942408377</v>
      </c>
      <c r="C30" s="33">
        <v>-7.1246212685640495</v>
      </c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7" t="s">
        <v>39</v>
      </c>
      <c r="B31" s="32">
        <v>0</v>
      </c>
      <c r="C31" s="33">
        <v>-7.9377678996666132</v>
      </c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7" t="s">
        <v>40</v>
      </c>
      <c r="B32" s="32">
        <v>-1.6666666666666667</v>
      </c>
      <c r="C32" s="33">
        <v>-7.8185745140388772</v>
      </c>
      <c r="D32" s="26"/>
      <c r="E32" s="26"/>
      <c r="F32" s="34"/>
      <c r="G32" s="34"/>
      <c r="H32" s="26"/>
      <c r="I32" s="26"/>
      <c r="J32" s="26"/>
      <c r="K32" s="26"/>
    </row>
    <row r="33" spans="1:3" x14ac:dyDescent="0.25">
      <c r="A33" s="27" t="s">
        <v>41</v>
      </c>
      <c r="B33" s="32">
        <v>-0.73583517292126566</v>
      </c>
      <c r="C33" s="32">
        <v>-6.8988142416973295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9"/>
  <sheetViews>
    <sheetView showGridLines="0" workbookViewId="0">
      <selection activeCell="A2" sqref="A2"/>
    </sheetView>
  </sheetViews>
  <sheetFormatPr defaultRowHeight="10.8" x14ac:dyDescent="0.25"/>
  <sheetData>
    <row r="1" spans="1:10" ht="35.4" customHeight="1" x14ac:dyDescent="0.25">
      <c r="A1" s="115" t="s">
        <v>3</v>
      </c>
      <c r="B1" s="115"/>
      <c r="C1" s="115"/>
      <c r="D1" s="115"/>
      <c r="E1" s="115"/>
      <c r="F1" s="115"/>
      <c r="G1" s="115"/>
      <c r="H1" s="115"/>
      <c r="I1" s="115"/>
      <c r="J1" s="115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21" spans="1:4" ht="12" x14ac:dyDescent="0.25">
      <c r="A21" s="37" t="s">
        <v>42</v>
      </c>
      <c r="B21" s="35"/>
      <c r="C21" s="35"/>
      <c r="D21" s="35"/>
    </row>
    <row r="24" spans="1:4" x14ac:dyDescent="0.25">
      <c r="A24" s="36" t="s">
        <v>100</v>
      </c>
    </row>
    <row r="25" spans="1:4" x14ac:dyDescent="0.25">
      <c r="B25" s="35"/>
      <c r="C25" s="35"/>
      <c r="D25" s="35"/>
    </row>
    <row r="27" spans="1:4" ht="108" x14ac:dyDescent="0.25">
      <c r="A27" s="40" t="s">
        <v>43</v>
      </c>
      <c r="B27" s="40" t="s">
        <v>44</v>
      </c>
      <c r="C27" s="40" t="s">
        <v>45</v>
      </c>
      <c r="D27" s="40" t="s">
        <v>46</v>
      </c>
    </row>
    <row r="28" spans="1:4" x14ac:dyDescent="0.25">
      <c r="A28" s="41" t="s">
        <v>47</v>
      </c>
      <c r="B28" s="40">
        <v>172629</v>
      </c>
      <c r="C28" s="40">
        <v>167433</v>
      </c>
      <c r="D28" s="40">
        <v>5196</v>
      </c>
    </row>
    <row r="29" spans="1:4" x14ac:dyDescent="0.25">
      <c r="A29" s="39" t="s">
        <v>48</v>
      </c>
      <c r="B29" s="38">
        <v>173560</v>
      </c>
      <c r="C29" s="38">
        <v>167089</v>
      </c>
      <c r="D29" s="38">
        <v>6471</v>
      </c>
    </row>
    <row r="30" spans="1:4" x14ac:dyDescent="0.25">
      <c r="A30" s="39" t="s">
        <v>49</v>
      </c>
      <c r="B30" s="38">
        <v>173506</v>
      </c>
      <c r="C30" s="38">
        <v>165582</v>
      </c>
      <c r="D30" s="38">
        <v>7924</v>
      </c>
    </row>
    <row r="31" spans="1:4" x14ac:dyDescent="0.25">
      <c r="A31" s="39" t="s">
        <v>50</v>
      </c>
      <c r="B31" s="38">
        <v>173854</v>
      </c>
      <c r="C31" s="38">
        <v>163939</v>
      </c>
      <c r="D31" s="38">
        <v>9915</v>
      </c>
    </row>
    <row r="32" spans="1:4" x14ac:dyDescent="0.25">
      <c r="A32" s="39" t="s">
        <v>51</v>
      </c>
      <c r="B32" s="38">
        <v>176434</v>
      </c>
      <c r="C32" s="38">
        <v>164137</v>
      </c>
      <c r="D32" s="38">
        <v>12297</v>
      </c>
    </row>
    <row r="33" spans="1:4" x14ac:dyDescent="0.25">
      <c r="A33" s="39" t="s">
        <v>52</v>
      </c>
      <c r="B33" s="38">
        <v>179413</v>
      </c>
      <c r="C33" s="38">
        <v>164956</v>
      </c>
      <c r="D33" s="38">
        <v>14457</v>
      </c>
    </row>
    <row r="34" spans="1:4" x14ac:dyDescent="0.25">
      <c r="A34" s="39" t="s">
        <v>53</v>
      </c>
      <c r="B34" s="38">
        <v>181806</v>
      </c>
      <c r="C34" s="38">
        <v>165226</v>
      </c>
      <c r="D34" s="38">
        <v>16580</v>
      </c>
    </row>
    <row r="35" spans="1:4" x14ac:dyDescent="0.25">
      <c r="A35" s="39" t="s">
        <v>54</v>
      </c>
      <c r="B35" s="38">
        <v>185610</v>
      </c>
      <c r="C35" s="38">
        <v>167119</v>
      </c>
      <c r="D35" s="38">
        <v>18491</v>
      </c>
    </row>
    <row r="36" spans="1:4" x14ac:dyDescent="0.25">
      <c r="A36" s="39" t="s">
        <v>55</v>
      </c>
      <c r="B36" s="38">
        <v>187671</v>
      </c>
      <c r="C36" s="38">
        <v>166372</v>
      </c>
      <c r="D36" s="38">
        <v>21299</v>
      </c>
    </row>
    <row r="37" spans="1:4" x14ac:dyDescent="0.25">
      <c r="A37" s="39" t="s">
        <v>56</v>
      </c>
      <c r="B37" s="38">
        <v>187828</v>
      </c>
      <c r="C37" s="38">
        <v>165310</v>
      </c>
      <c r="D37" s="38">
        <v>22518</v>
      </c>
    </row>
    <row r="38" spans="1:4" x14ac:dyDescent="0.25">
      <c r="A38" s="39" t="s">
        <v>57</v>
      </c>
      <c r="B38" s="38">
        <v>189007</v>
      </c>
      <c r="C38" s="38">
        <v>165643</v>
      </c>
      <c r="D38" s="38">
        <v>23364</v>
      </c>
    </row>
    <row r="39" spans="1:4" x14ac:dyDescent="0.25">
      <c r="A39" s="39" t="s">
        <v>58</v>
      </c>
      <c r="B39" s="38">
        <v>189769</v>
      </c>
      <c r="C39" s="38">
        <v>165383</v>
      </c>
      <c r="D39" s="38">
        <v>24386</v>
      </c>
    </row>
    <row r="40" spans="1:4" x14ac:dyDescent="0.25">
      <c r="A40" s="39" t="s">
        <v>59</v>
      </c>
      <c r="B40" s="38">
        <v>189898</v>
      </c>
      <c r="C40" s="38">
        <v>164661</v>
      </c>
      <c r="D40" s="38">
        <v>25237</v>
      </c>
    </row>
    <row r="41" spans="1:4" x14ac:dyDescent="0.25">
      <c r="A41" s="39" t="s">
        <v>60</v>
      </c>
      <c r="B41" s="38">
        <v>190849</v>
      </c>
      <c r="C41" s="38">
        <v>165407</v>
      </c>
      <c r="D41" s="38">
        <v>25442</v>
      </c>
    </row>
    <row r="42" spans="1:4" x14ac:dyDescent="0.25">
      <c r="A42" s="39" t="s">
        <v>61</v>
      </c>
      <c r="B42" s="38">
        <v>191642</v>
      </c>
      <c r="C42" s="38">
        <v>165183</v>
      </c>
      <c r="D42" s="38">
        <v>26459</v>
      </c>
    </row>
    <row r="43" spans="1:4" x14ac:dyDescent="0.25">
      <c r="A43" s="39" t="s">
        <v>62</v>
      </c>
      <c r="B43" s="38">
        <v>191547</v>
      </c>
      <c r="C43" s="38">
        <v>165058</v>
      </c>
      <c r="D43" s="38">
        <v>26489</v>
      </c>
    </row>
    <row r="44" spans="1:4" x14ac:dyDescent="0.25">
      <c r="A44" s="39" t="s">
        <v>63</v>
      </c>
      <c r="B44" s="38">
        <v>191459</v>
      </c>
      <c r="C44" s="38">
        <v>164074</v>
      </c>
      <c r="D44" s="38">
        <v>27385</v>
      </c>
    </row>
    <row r="45" spans="1:4" x14ac:dyDescent="0.25">
      <c r="A45" s="39" t="s">
        <v>64</v>
      </c>
      <c r="B45" s="38">
        <v>190511</v>
      </c>
      <c r="C45" s="38">
        <v>163083</v>
      </c>
      <c r="D45" s="38">
        <v>27428</v>
      </c>
    </row>
    <row r="46" spans="1:4" x14ac:dyDescent="0.25">
      <c r="A46" s="39" t="s">
        <v>65</v>
      </c>
      <c r="B46" s="38">
        <v>188722</v>
      </c>
      <c r="C46" s="38">
        <v>160789</v>
      </c>
      <c r="D46" s="38">
        <v>27933</v>
      </c>
    </row>
    <row r="47" spans="1:4" x14ac:dyDescent="0.25">
      <c r="A47" s="39" t="s">
        <v>66</v>
      </c>
      <c r="B47" s="38">
        <v>186144</v>
      </c>
      <c r="C47" s="38">
        <v>158293</v>
      </c>
      <c r="D47" s="38">
        <v>27851</v>
      </c>
    </row>
    <row r="48" spans="1:4" x14ac:dyDescent="0.25">
      <c r="A48" s="68" t="s">
        <v>101</v>
      </c>
      <c r="B48" s="67">
        <v>182651</v>
      </c>
      <c r="C48" s="67">
        <f>B48-D48</f>
        <v>154601</v>
      </c>
      <c r="D48" s="67">
        <v>28050</v>
      </c>
    </row>
    <row r="49" spans="1:4" x14ac:dyDescent="0.25">
      <c r="A49" s="68" t="s">
        <v>109</v>
      </c>
      <c r="B49" s="67">
        <v>177368</v>
      </c>
      <c r="C49" s="67">
        <f>B49-D49</f>
        <v>149949</v>
      </c>
      <c r="D49" s="67">
        <v>27419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6"/>
  <sheetViews>
    <sheetView showGridLines="0" workbookViewId="0">
      <selection activeCell="N15" sqref="N15"/>
    </sheetView>
  </sheetViews>
  <sheetFormatPr defaultRowHeight="10.8" x14ac:dyDescent="0.25"/>
  <sheetData>
    <row r="1" spans="1:12" ht="33.6" customHeight="1" x14ac:dyDescent="0.25">
      <c r="A1" s="115" t="s">
        <v>132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5" spans="1:12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21" spans="1:4" x14ac:dyDescent="0.25">
      <c r="B21" s="43"/>
      <c r="C21" s="43"/>
      <c r="D21" s="43"/>
    </row>
    <row r="22" spans="1:4" x14ac:dyDescent="0.25">
      <c r="A22" s="43"/>
      <c r="B22" s="43"/>
      <c r="C22" s="43"/>
      <c r="D22" s="43"/>
    </row>
    <row r="23" spans="1:4" x14ac:dyDescent="0.25">
      <c r="A23" s="44" t="s">
        <v>128</v>
      </c>
      <c r="B23" s="64"/>
      <c r="C23" s="64"/>
      <c r="D23" s="64"/>
    </row>
    <row r="24" spans="1:4" x14ac:dyDescent="0.25">
      <c r="A24" s="64"/>
      <c r="B24" s="64"/>
      <c r="C24" s="64"/>
      <c r="D24" s="64"/>
    </row>
    <row r="25" spans="1:4" x14ac:dyDescent="0.25">
      <c r="A25" s="64"/>
      <c r="B25" s="64"/>
      <c r="C25" s="64"/>
      <c r="D25" s="64"/>
    </row>
    <row r="27" spans="1:4" x14ac:dyDescent="0.25">
      <c r="A27" s="45"/>
      <c r="B27" s="77" t="s">
        <v>103</v>
      </c>
      <c r="C27" s="47"/>
    </row>
    <row r="28" spans="1:4" x14ac:dyDescent="0.25">
      <c r="A28" s="46" t="s">
        <v>14</v>
      </c>
      <c r="B28" s="78">
        <v>18.804597701149426</v>
      </c>
      <c r="C28" s="48"/>
    </row>
    <row r="29" spans="1:4" x14ac:dyDescent="0.25">
      <c r="A29" s="46" t="s">
        <v>12</v>
      </c>
      <c r="B29" s="78">
        <v>18.819056671022931</v>
      </c>
      <c r="C29" s="48"/>
    </row>
    <row r="30" spans="1:4" x14ac:dyDescent="0.25">
      <c r="A30" s="46" t="s">
        <v>11</v>
      </c>
      <c r="B30" s="78">
        <v>27.177265865984118</v>
      </c>
      <c r="C30" s="48"/>
    </row>
    <row r="31" spans="1:4" x14ac:dyDescent="0.25">
      <c r="A31" s="46" t="s">
        <v>15</v>
      </c>
      <c r="B31" s="78">
        <v>42.036156041864892</v>
      </c>
      <c r="C31" s="48"/>
    </row>
    <row r="32" spans="1:4" x14ac:dyDescent="0.25">
      <c r="A32" s="46" t="s">
        <v>13</v>
      </c>
      <c r="B32" s="78">
        <v>42.956694873071179</v>
      </c>
      <c r="C32" s="48"/>
    </row>
    <row r="33" spans="1:3" x14ac:dyDescent="0.25">
      <c r="A33" s="46" t="s">
        <v>17</v>
      </c>
      <c r="B33" s="78">
        <v>44.110535405872191</v>
      </c>
      <c r="C33" s="48"/>
    </row>
    <row r="34" spans="1:3" x14ac:dyDescent="0.25">
      <c r="A34" s="46" t="s">
        <v>18</v>
      </c>
      <c r="B34" s="78">
        <v>50.874180455822668</v>
      </c>
      <c r="C34" s="48"/>
    </row>
    <row r="35" spans="1:3" x14ac:dyDescent="0.25">
      <c r="A35" s="46" t="s">
        <v>19</v>
      </c>
      <c r="B35" s="78">
        <v>51.9736022911219</v>
      </c>
      <c r="C35" s="48"/>
    </row>
    <row r="36" spans="1:3" x14ac:dyDescent="0.25">
      <c r="A36" s="46" t="s">
        <v>16</v>
      </c>
      <c r="B36" s="78">
        <v>71.192166989455558</v>
      </c>
      <c r="C36" s="48"/>
    </row>
  </sheetData>
  <sortState ref="A28:B36">
    <sortCondition ref="B28"/>
  </sortState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7"/>
  <sheetViews>
    <sheetView showGridLines="0" zoomScaleNormal="100" workbookViewId="0">
      <selection activeCell="Q13" sqref="Q13"/>
    </sheetView>
  </sheetViews>
  <sheetFormatPr defaultRowHeight="10.8" x14ac:dyDescent="0.25"/>
  <sheetData>
    <row r="1" spans="1:10" ht="35.25" customHeight="1" x14ac:dyDescent="0.25">
      <c r="A1" s="115" t="s">
        <v>130</v>
      </c>
      <c r="B1" s="115"/>
      <c r="C1" s="115"/>
      <c r="D1" s="115"/>
      <c r="E1" s="115"/>
      <c r="F1" s="115"/>
      <c r="G1" s="115"/>
      <c r="H1" s="115"/>
      <c r="I1" s="115"/>
      <c r="J1" s="115"/>
    </row>
    <row r="5" spans="1:1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21" spans="1:3" ht="12" x14ac:dyDescent="0.25">
      <c r="A21" s="52"/>
      <c r="B21" s="49"/>
      <c r="C21" s="49"/>
    </row>
    <row r="23" spans="1:3" x14ac:dyDescent="0.25">
      <c r="A23" s="50" t="s">
        <v>128</v>
      </c>
      <c r="B23" s="49"/>
      <c r="C23" s="49"/>
    </row>
    <row r="24" spans="1:3" x14ac:dyDescent="0.25">
      <c r="A24" s="51" t="s">
        <v>67</v>
      </c>
      <c r="B24" s="49"/>
      <c r="C24" s="49"/>
    </row>
    <row r="25" spans="1:3" x14ac:dyDescent="0.25">
      <c r="A25" s="51"/>
      <c r="B25" s="64"/>
      <c r="C25" s="64"/>
    </row>
    <row r="26" spans="1:3" x14ac:dyDescent="0.25">
      <c r="A26" s="51" t="s">
        <v>102</v>
      </c>
      <c r="B26" s="64"/>
      <c r="C26" s="64"/>
    </row>
    <row r="27" spans="1:3" x14ac:dyDescent="0.25">
      <c r="B27" s="64"/>
      <c r="C27" s="64"/>
    </row>
    <row r="28" spans="1:3" x14ac:dyDescent="0.25">
      <c r="A28" s="103" t="s">
        <v>129</v>
      </c>
      <c r="B28" s="73" t="s">
        <v>122</v>
      </c>
      <c r="C28" s="104" t="s">
        <v>119</v>
      </c>
    </row>
    <row r="29" spans="1:3" x14ac:dyDescent="0.25">
      <c r="A29" s="104" t="s">
        <v>68</v>
      </c>
      <c r="B29" s="101">
        <v>54.280775756806896</v>
      </c>
      <c r="C29" s="102">
        <v>50.434409048151629</v>
      </c>
    </row>
    <row r="30" spans="1:3" x14ac:dyDescent="0.25">
      <c r="A30" s="104" t="s">
        <v>70</v>
      </c>
      <c r="B30" s="101">
        <v>52.454809490338583</v>
      </c>
      <c r="C30" s="102">
        <v>49.485761442577719</v>
      </c>
    </row>
    <row r="31" spans="1:3" x14ac:dyDescent="0.25">
      <c r="A31" s="104" t="s">
        <v>19</v>
      </c>
      <c r="B31" s="101">
        <v>51.9736022911219</v>
      </c>
      <c r="C31" s="102">
        <v>50.697055590906459</v>
      </c>
    </row>
    <row r="32" spans="1:3" x14ac:dyDescent="0.25">
      <c r="A32" s="104" t="s">
        <v>69</v>
      </c>
      <c r="B32" s="101">
        <v>51.649418650281987</v>
      </c>
      <c r="C32" s="102">
        <v>49.839400315512563</v>
      </c>
    </row>
    <row r="33" spans="1:3" x14ac:dyDescent="0.25">
      <c r="A33" s="104" t="s">
        <v>71</v>
      </c>
      <c r="B33" s="101">
        <v>50.17230609057782</v>
      </c>
      <c r="C33" s="102">
        <v>47.172247230171862</v>
      </c>
    </row>
    <row r="34" spans="1:3" x14ac:dyDescent="0.25">
      <c r="A34" s="104" t="s">
        <v>73</v>
      </c>
      <c r="B34" s="101">
        <v>47.910783516010149</v>
      </c>
      <c r="C34" s="102">
        <v>45.000629908033432</v>
      </c>
    </row>
    <row r="35" spans="1:3" x14ac:dyDescent="0.25">
      <c r="A35" s="104" t="s">
        <v>72</v>
      </c>
      <c r="B35" s="101">
        <v>47.468827930174562</v>
      </c>
      <c r="C35" s="102">
        <v>44.757845541165437</v>
      </c>
    </row>
    <row r="36" spans="1:3" x14ac:dyDescent="0.25">
      <c r="A36" s="104" t="s">
        <v>131</v>
      </c>
      <c r="B36" s="101">
        <v>41.901947221698208</v>
      </c>
      <c r="C36" s="102">
        <v>39.572732569430954</v>
      </c>
    </row>
    <row r="37" spans="1:3" x14ac:dyDescent="0.25">
      <c r="A37" s="104" t="s">
        <v>76</v>
      </c>
      <c r="B37" s="101">
        <v>38.56546941359322</v>
      </c>
      <c r="C37" s="102">
        <v>33.110245643045189</v>
      </c>
    </row>
    <row r="38" spans="1:3" x14ac:dyDescent="0.25">
      <c r="A38" s="104" t="s">
        <v>74</v>
      </c>
      <c r="B38" s="101">
        <v>38.005412466152222</v>
      </c>
      <c r="C38" s="102">
        <v>34.770309912909731</v>
      </c>
    </row>
    <row r="39" spans="1:3" x14ac:dyDescent="0.25">
      <c r="A39" s="104" t="s">
        <v>75</v>
      </c>
      <c r="B39" s="101">
        <v>36.428191312445954</v>
      </c>
      <c r="C39" s="102">
        <v>34.842280861389142</v>
      </c>
    </row>
    <row r="40" spans="1:3" x14ac:dyDescent="0.25">
      <c r="A40" s="104" t="s">
        <v>77</v>
      </c>
      <c r="B40" s="101">
        <v>30.467126655563487</v>
      </c>
      <c r="C40" s="102">
        <v>27.119141197864728</v>
      </c>
    </row>
    <row r="41" spans="1:3" x14ac:dyDescent="0.25">
      <c r="A41" s="104" t="s">
        <v>78</v>
      </c>
      <c r="B41" s="101">
        <v>27.961834821552756</v>
      </c>
      <c r="C41" s="102">
        <v>24.323908246523324</v>
      </c>
    </row>
    <row r="42" spans="1:3" x14ac:dyDescent="0.25">
      <c r="A42" s="104" t="s">
        <v>79</v>
      </c>
      <c r="B42" s="101">
        <v>24.413407129502371</v>
      </c>
      <c r="C42" s="102">
        <v>20.847996941724105</v>
      </c>
    </row>
    <row r="43" spans="1:3" x14ac:dyDescent="0.25">
      <c r="A43" s="104" t="s">
        <v>80</v>
      </c>
      <c r="B43" s="102">
        <v>20.425355092172861</v>
      </c>
      <c r="C43" s="102">
        <v>16.74236241705993</v>
      </c>
    </row>
    <row r="44" spans="1:3" x14ac:dyDescent="0.25">
      <c r="A44" s="104" t="s">
        <v>81</v>
      </c>
      <c r="B44" s="101">
        <v>18.896728434030226</v>
      </c>
      <c r="C44" s="102">
        <v>14.100995051348905</v>
      </c>
    </row>
    <row r="45" spans="1:3" x14ac:dyDescent="0.25">
      <c r="A45" s="104" t="s">
        <v>82</v>
      </c>
      <c r="B45" s="101">
        <v>16.604168738555856</v>
      </c>
      <c r="C45" s="102">
        <v>15.355995264671062</v>
      </c>
    </row>
    <row r="46" spans="1:3" x14ac:dyDescent="0.25">
      <c r="A46" s="104" t="s">
        <v>83</v>
      </c>
      <c r="B46" s="101">
        <v>10.026936949276354</v>
      </c>
      <c r="C46" s="102">
        <v>7.1972071282985812</v>
      </c>
    </row>
    <row r="47" spans="1:3" x14ac:dyDescent="0.25">
      <c r="A47" s="104" t="s">
        <v>84</v>
      </c>
      <c r="B47" s="101">
        <v>8.0924323329037016</v>
      </c>
      <c r="C47" s="102">
        <v>6.69288044842299</v>
      </c>
    </row>
  </sheetData>
  <sortState ref="A29:C47">
    <sortCondition descending="1" ref="B29"/>
  </sortState>
  <mergeCells count="1">
    <mergeCell ref="A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8"/>
  <sheetViews>
    <sheetView showGridLines="0" workbookViewId="0">
      <selection activeCell="A22" sqref="A22"/>
    </sheetView>
  </sheetViews>
  <sheetFormatPr defaultRowHeight="10.8" x14ac:dyDescent="0.25"/>
  <sheetData>
    <row r="1" spans="1:12" ht="35.25" customHeight="1" x14ac:dyDescent="0.25">
      <c r="A1" s="115" t="s">
        <v>112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5" spans="1:12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</row>
    <row r="21" spans="1:3" ht="12" x14ac:dyDescent="0.25">
      <c r="A21" s="52"/>
      <c r="B21" s="64"/>
      <c r="C21" s="64"/>
    </row>
    <row r="22" spans="1:3" x14ac:dyDescent="0.25">
      <c r="A22" t="s">
        <v>126</v>
      </c>
    </row>
    <row r="23" spans="1:3" x14ac:dyDescent="0.25">
      <c r="B23" s="64"/>
      <c r="C23" s="64"/>
    </row>
    <row r="24" spans="1:3" x14ac:dyDescent="0.25">
      <c r="A24" s="51"/>
      <c r="B24" s="64"/>
      <c r="C24" s="64"/>
    </row>
    <row r="25" spans="1:3" x14ac:dyDescent="0.25">
      <c r="A25" s="51"/>
      <c r="B25" s="64"/>
      <c r="C25" s="64"/>
    </row>
    <row r="26" spans="1:3" x14ac:dyDescent="0.25">
      <c r="B26" s="64"/>
      <c r="C26" s="64"/>
    </row>
    <row r="27" spans="1:3" x14ac:dyDescent="0.25">
      <c r="A27" s="51"/>
      <c r="B27" s="64"/>
      <c r="C27" s="64"/>
    </row>
    <row r="28" spans="1:3" ht="21.6" x14ac:dyDescent="0.25">
      <c r="A28" s="40" t="s">
        <v>125</v>
      </c>
      <c r="B28" s="73" t="s">
        <v>113</v>
      </c>
      <c r="C28" s="73" t="s">
        <v>114</v>
      </c>
    </row>
    <row r="29" spans="1:3" x14ac:dyDescent="0.25">
      <c r="A29" s="68" t="s">
        <v>115</v>
      </c>
      <c r="B29" s="99">
        <v>5404</v>
      </c>
      <c r="C29" s="75">
        <v>2.8457382384227325</v>
      </c>
    </row>
    <row r="30" spans="1:3" x14ac:dyDescent="0.25">
      <c r="A30" s="68" t="s">
        <v>116</v>
      </c>
      <c r="B30" s="99">
        <v>5165</v>
      </c>
      <c r="C30" s="75">
        <v>2.7063280394447964</v>
      </c>
    </row>
    <row r="31" spans="1:3" x14ac:dyDescent="0.25">
      <c r="A31" s="68" t="s">
        <v>117</v>
      </c>
      <c r="B31" s="99">
        <v>5012</v>
      </c>
      <c r="C31" s="75">
        <v>2.6152930985900791</v>
      </c>
    </row>
    <row r="32" spans="1:3" x14ac:dyDescent="0.25">
      <c r="A32" s="68" t="s">
        <v>118</v>
      </c>
      <c r="B32" s="99">
        <v>5011</v>
      </c>
      <c r="C32" s="75">
        <v>2.6160681190517212</v>
      </c>
    </row>
    <row r="33" spans="1:3" x14ac:dyDescent="0.25">
      <c r="A33" s="68" t="s">
        <v>104</v>
      </c>
      <c r="B33" s="99">
        <v>5052</v>
      </c>
      <c r="C33" s="75">
        <v>2.6386850448398875</v>
      </c>
    </row>
    <row r="34" spans="1:3" x14ac:dyDescent="0.25">
      <c r="A34" s="68" t="s">
        <v>119</v>
      </c>
      <c r="B34" s="99">
        <v>5199</v>
      </c>
      <c r="C34" s="75">
        <v>2.7289762795849057</v>
      </c>
    </row>
    <row r="35" spans="1:3" x14ac:dyDescent="0.25">
      <c r="A35" s="68" t="s">
        <v>120</v>
      </c>
      <c r="B35" s="67">
        <v>5404</v>
      </c>
      <c r="C35" s="76">
        <v>2.8634711374402562</v>
      </c>
    </row>
    <row r="36" spans="1:3" x14ac:dyDescent="0.25">
      <c r="A36" s="68" t="s">
        <v>121</v>
      </c>
      <c r="B36" s="67">
        <v>5894</v>
      </c>
      <c r="C36" s="76">
        <v>3.1663658243080621</v>
      </c>
    </row>
    <row r="37" spans="1:3" x14ac:dyDescent="0.25">
      <c r="A37" s="68" t="s">
        <v>103</v>
      </c>
      <c r="B37" s="67">
        <v>6499</v>
      </c>
      <c r="C37" s="76">
        <v>3.5581518852894316</v>
      </c>
    </row>
    <row r="38" spans="1:3" x14ac:dyDescent="0.25">
      <c r="A38" s="68" t="s">
        <v>122</v>
      </c>
      <c r="B38" s="67">
        <v>6686</v>
      </c>
      <c r="C38" s="76">
        <v>3.7695638446619459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INDICE</vt:lpstr>
      <vt:lpstr>tabC1</vt:lpstr>
      <vt:lpstr>tabC2</vt:lpstr>
      <vt:lpstr>tabC3</vt:lpstr>
      <vt:lpstr>figC1</vt:lpstr>
      <vt:lpstr>figC2</vt:lpstr>
      <vt:lpstr>figC3</vt:lpstr>
      <vt:lpstr>figC4</vt:lpstr>
      <vt:lpstr>figC5</vt:lpstr>
      <vt:lpstr>tabC4</vt:lpstr>
      <vt:lpstr>figC6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2020-12-31T10:38:42Z</dcterms:created>
  <dcterms:modified xsi:type="dcterms:W3CDTF">2022-05-06T12:02:58Z</dcterms:modified>
</cp:coreProperties>
</file>