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l mio Drive\@Osservatori_scuola\Osserv2023\3_Appendice\"/>
    </mc:Choice>
  </mc:AlternateContent>
  <bookViews>
    <workbookView xWindow="0" yWindow="0" windowWidth="19200" windowHeight="6405" tabRatio="810"/>
  </bookViews>
  <sheets>
    <sheet name="Indice" sheetId="1" r:id="rId1"/>
    <sheet name="tab_a1" sheetId="2" r:id="rId2"/>
    <sheet name="tab_a2" sheetId="3" r:id="rId3"/>
    <sheet name="fig_a1" sheetId="4" r:id="rId4"/>
    <sheet name="fig_a2" sheetId="15" r:id="rId5"/>
    <sheet name="tab_a3" sheetId="11" r:id="rId6"/>
    <sheet name="fig_a3" sheetId="8" r:id="rId7"/>
    <sheet name="fig_a4" sheetId="12" r:id="rId8"/>
    <sheet name="tab_a4" sheetId="13" r:id="rId9"/>
    <sheet name="tab_a5" sheetId="9" r:id="rId10"/>
    <sheet name="tab_a6" sheetId="10" r:id="rId11"/>
    <sheet name="fig_a5" sheetId="6" r:id="rId12"/>
    <sheet name="fig_a6" sheetId="17" r:id="rId13"/>
  </sheets>
  <externalReferences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G36" i="2" l="1"/>
  <c r="G35" i="2"/>
  <c r="G34" i="2"/>
  <c r="G33" i="2"/>
  <c r="H30" i="2"/>
  <c r="G30" i="2"/>
  <c r="H29" i="2"/>
  <c r="G29" i="2"/>
  <c r="H28" i="2"/>
  <c r="G28" i="2"/>
  <c r="H27" i="2"/>
  <c r="G27" i="2"/>
  <c r="H24" i="2"/>
  <c r="G24" i="2"/>
  <c r="H23" i="2"/>
  <c r="G23" i="2"/>
  <c r="H22" i="2"/>
  <c r="G22" i="2"/>
  <c r="H21" i="2"/>
  <c r="G21" i="2"/>
  <c r="H18" i="2"/>
  <c r="G18" i="2"/>
  <c r="H17" i="2"/>
  <c r="G17" i="2"/>
  <c r="H16" i="2"/>
  <c r="G16" i="2"/>
  <c r="H15" i="2"/>
  <c r="G15" i="2"/>
  <c r="H12" i="2"/>
  <c r="G12" i="2"/>
  <c r="H11" i="2"/>
  <c r="G11" i="2"/>
  <c r="H10" i="2"/>
  <c r="G10" i="2"/>
  <c r="H9" i="2"/>
  <c r="G9" i="2"/>
  <c r="B8" i="1" l="1"/>
  <c r="E50" i="4" l="1"/>
  <c r="C3" i="2" l="1"/>
  <c r="D3" i="2"/>
  <c r="E3" i="2"/>
  <c r="F3" i="2"/>
  <c r="C4" i="2"/>
  <c r="D4" i="2"/>
  <c r="E4" i="2"/>
  <c r="F4" i="2"/>
  <c r="C5" i="2"/>
  <c r="D5" i="2"/>
  <c r="E5" i="2"/>
  <c r="F5" i="2"/>
  <c r="C6" i="2"/>
  <c r="D6" i="2"/>
  <c r="E6" i="2"/>
  <c r="F6" i="2"/>
  <c r="C7" i="2"/>
  <c r="B14" i="1" l="1"/>
  <c r="C13" i="12" l="1"/>
  <c r="B12" i="1" l="1"/>
  <c r="B11" i="1"/>
  <c r="B10" i="1"/>
  <c r="B16" i="1"/>
  <c r="B15" i="1"/>
  <c r="B18" i="1"/>
  <c r="B7" i="1" l="1"/>
  <c r="B6" i="1" l="1"/>
  <c r="D7" i="2" l="1"/>
  <c r="E7" i="2"/>
  <c r="F7" i="2"/>
  <c r="B5" i="1" l="1"/>
  <c r="G37" i="2"/>
  <c r="H31" i="2"/>
  <c r="G31" i="2"/>
  <c r="H25" i="2"/>
  <c r="G25" i="2"/>
  <c r="H19" i="2"/>
  <c r="G19" i="2"/>
  <c r="H13" i="2"/>
  <c r="G13" i="2"/>
  <c r="H4" i="2"/>
  <c r="H5" i="2"/>
  <c r="H6" i="2"/>
  <c r="H7" i="2"/>
  <c r="H3" i="2"/>
  <c r="G7" i="2"/>
  <c r="G4" i="2"/>
  <c r="G5" i="2"/>
  <c r="G6" i="2"/>
  <c r="G3" i="2"/>
</calcChain>
</file>

<file path=xl/sharedStrings.xml><?xml version="1.0" encoding="utf-8"?>
<sst xmlns="http://schemas.openxmlformats.org/spreadsheetml/2006/main" count="350" uniqueCount="179">
  <si>
    <t xml:space="preserve">Iscritti </t>
  </si>
  <si>
    <t>→</t>
  </si>
  <si>
    <t>Sistema complessivo</t>
  </si>
  <si>
    <r>
      <t>Sistema istruzione e formazione</t>
    </r>
    <r>
      <rPr>
        <vertAlign val="superscript"/>
        <sz val="8"/>
        <rFont val="Century Gothic"/>
        <family val="2"/>
      </rPr>
      <t xml:space="preserve"> (1)</t>
    </r>
  </si>
  <si>
    <t>Classi</t>
  </si>
  <si>
    <t>Iscritti totali</t>
  </si>
  <si>
    <t>di cui in scuole non statali</t>
  </si>
  <si>
    <t>2016/17</t>
  </si>
  <si>
    <t>2017/18</t>
  </si>
  <si>
    <t>2018/19</t>
  </si>
  <si>
    <t>Livello prescolare</t>
  </si>
  <si>
    <t>Scuola dell'Infanzia</t>
  </si>
  <si>
    <t>Sezioni</t>
  </si>
  <si>
    <t>Primo ciclo</t>
  </si>
  <si>
    <t>Primaria</t>
  </si>
  <si>
    <t>Secondaria di I grado</t>
  </si>
  <si>
    <t>Secondo ciclo</t>
  </si>
  <si>
    <t>Percorsi IeFP in Agenzie Formative</t>
  </si>
  <si>
    <t>Corso</t>
  </si>
  <si>
    <t>-</t>
  </si>
  <si>
    <r>
      <rPr>
        <vertAlign val="superscript"/>
        <sz val="8"/>
        <rFont val="Century Gothic"/>
        <family val="2"/>
      </rPr>
      <t>(1)</t>
    </r>
    <r>
      <rPr>
        <sz val="8"/>
        <rFont val="Century Gothic"/>
        <family val="2"/>
      </rPr>
      <t xml:space="preserve"> Il sistema comprende le scuole di ogni ordine e grado e i percorsi di istruzione e formazione professionale presso le agenzie formative. Sono escluse le sedi presso carceri e ospedali</t>
    </r>
  </si>
  <si>
    <t xml:space="preserve">% </t>
  </si>
  <si>
    <t>di cui iscritti con cittadinanza straniera</t>
  </si>
  <si>
    <t>di cui iscritti in scuole non statali</t>
  </si>
  <si>
    <t>% allievi stranieri</t>
  </si>
  <si>
    <t>% Iscritti in scuole non statali</t>
  </si>
  <si>
    <t>2019/20</t>
  </si>
  <si>
    <t>Scuola primaria</t>
  </si>
  <si>
    <t>Secondaria di II grado</t>
  </si>
  <si>
    <t>Tutte le scuole</t>
  </si>
  <si>
    <t>Val. Ass.</t>
  </si>
  <si>
    <t>Inc. %</t>
  </si>
  <si>
    <t>Alessandria</t>
  </si>
  <si>
    <t>Asti</t>
  </si>
  <si>
    <t>Biella</t>
  </si>
  <si>
    <t>Cuneo</t>
  </si>
  <si>
    <t>Novara</t>
  </si>
  <si>
    <t>Torino</t>
  </si>
  <si>
    <t>Verbano C.O</t>
  </si>
  <si>
    <t>Vercelli</t>
  </si>
  <si>
    <t>Piemonte</t>
  </si>
  <si>
    <t>Fonte: Rilevazione Scolastica della Regione Piemonte, elaborazioni IRES</t>
  </si>
  <si>
    <t>Fonte: Rilevazione Scolastica e database Mon.V.I.S.O. (Monitorare e Valutare gli Interventi a Sostegno dell'Occupazione) della Regione Piemonte, elaborazioni IRES</t>
  </si>
  <si>
    <t>Nota: dal 2004/05 sono iniziati i percorsi di istruzione e formazione professionale (IeFP) nelle agenzie formative</t>
  </si>
  <si>
    <t>Scuola dell'infanzia</t>
  </si>
  <si>
    <t>99/00</t>
  </si>
  <si>
    <t>00/01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</si>
  <si>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</si>
  <si>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</si>
  <si>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</si>
  <si>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</si>
  <si>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</si>
  <si>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</si>
  <si>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</si>
  <si>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</si>
  <si>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</si>
  <si>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</si>
  <si>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</si>
  <si>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</si>
  <si>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</si>
  <si>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</si>
  <si>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</si>
  <si>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</si>
  <si>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</si>
  <si>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</si>
  <si>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Lombardia</t>
  </si>
  <si>
    <t>Veneto</t>
  </si>
  <si>
    <t>Istituzioni scolastiche autonome</t>
  </si>
  <si>
    <t>Autonomie CPIA</t>
  </si>
  <si>
    <t>province</t>
  </si>
  <si>
    <t>Numero autonomie</t>
  </si>
  <si>
    <t>Punti di erogazione del servizio (*)</t>
  </si>
  <si>
    <t>Iscritti</t>
  </si>
  <si>
    <t xml:space="preserve">Media Iscritti per autonomia </t>
  </si>
  <si>
    <t>Alunni /sedi</t>
  </si>
  <si>
    <t>Alunni
/classi</t>
  </si>
  <si>
    <t xml:space="preserve">Numero centri per l'educazione degli adulti </t>
  </si>
  <si>
    <t>Biella/Vercelli</t>
  </si>
  <si>
    <t>Novara/Vco</t>
  </si>
  <si>
    <t>A</t>
  </si>
  <si>
    <t>B</t>
  </si>
  <si>
    <t>C</t>
  </si>
  <si>
    <t>D</t>
  </si>
  <si>
    <t>E</t>
  </si>
  <si>
    <t>Totale complessivo</t>
  </si>
  <si>
    <t>(B+E)/(A+B+C+E)*100</t>
  </si>
  <si>
    <t>Circolo Didattico</t>
  </si>
  <si>
    <t>Istituto Comprensivo</t>
  </si>
  <si>
    <t>Istituto Secondario I grado</t>
  </si>
  <si>
    <t>Istituto Onnicomprensivo</t>
  </si>
  <si>
    <t>% Istituti comprensivi  sul totale autonomie che comprendono scuole fino al primo ciclo</t>
  </si>
  <si>
    <t>Verbano C.O.</t>
  </si>
  <si>
    <t>(*) istituti secondari di II grado e  istituti di istruzione superiori (che comprendono al loro interno più indirizzi)</t>
  </si>
  <si>
    <t>Nota: esclusa la Scuola speciale per sordi Istituto Secondario di II grado Magarotto di Torino e i CPIA</t>
  </si>
  <si>
    <t>Secondaria I grado</t>
  </si>
  <si>
    <t>Secondaria II grado</t>
  </si>
  <si>
    <t>Val. ass.</t>
  </si>
  <si>
    <t xml:space="preserve">Inc . % </t>
  </si>
  <si>
    <t>Nota: gli anni nel grafico sono quelli di inizio dei rispettivi anni scolastici</t>
  </si>
  <si>
    <t>Valori Assoluti</t>
  </si>
  <si>
    <t>totale</t>
  </si>
  <si>
    <t>19/20</t>
  </si>
  <si>
    <t>Secondo ciclo (secondaria di II grado e percorsi IeFP in agenzie formative)</t>
  </si>
  <si>
    <r>
      <t xml:space="preserve">Secondaria di II grado </t>
    </r>
    <r>
      <rPr>
        <vertAlign val="superscript"/>
        <sz val="8"/>
        <rFont val="Century Gothic"/>
        <family val="2"/>
      </rPr>
      <t>(2)</t>
    </r>
  </si>
  <si>
    <r>
      <rPr>
        <vertAlign val="superscript"/>
        <sz val="8"/>
        <rFont val="Century Gothic"/>
        <family val="2"/>
      </rPr>
      <t xml:space="preserve">(2) </t>
    </r>
    <r>
      <rPr>
        <sz val="8"/>
        <rFont val="Century Gothic"/>
        <family val="2"/>
      </rPr>
      <t xml:space="preserve">compresi gli iscritti ai  percorsi IeFP organizzati dagli istituti professionali </t>
    </r>
  </si>
  <si>
    <r>
      <rPr>
        <sz val="12"/>
        <rFont val="Century Gothic"/>
        <family val="2"/>
      </rPr>
      <t>Sezione statistica A:</t>
    </r>
    <r>
      <rPr>
        <sz val="14"/>
        <rFont val="Century Gothic"/>
        <family val="2"/>
      </rPr>
      <t xml:space="preserve">
Il Sistema di istruzione e formazione</t>
    </r>
  </si>
  <si>
    <r>
      <t xml:space="preserve">Iscritti nella Scuola </t>
    </r>
    <r>
      <rPr>
        <i/>
        <sz val="14"/>
        <color theme="0"/>
        <rFont val="Century Gothic"/>
        <family val="2"/>
      </rPr>
      <t>Non Statale</t>
    </r>
  </si>
  <si>
    <t xml:space="preserve">Rete scolastica </t>
  </si>
  <si>
    <t>Valori assoluti</t>
  </si>
  <si>
    <t>% sedi scuola non statale</t>
  </si>
  <si>
    <t>Totale sedi</t>
  </si>
  <si>
    <t>Comuni con sedi di scuola</t>
  </si>
  <si>
    <t>Statale</t>
  </si>
  <si>
    <t>Non Statale</t>
  </si>
  <si>
    <t>Paritarie</t>
  </si>
  <si>
    <t>Non paritarie</t>
  </si>
  <si>
    <t>Scuola secondaria di I grado</t>
  </si>
  <si>
    <t>Scuola secondaria di II grado</t>
  </si>
  <si>
    <t xml:space="preserve">Totale </t>
  </si>
  <si>
    <t>Fonte: Rilevazione Scolastica Regione Piemonte, elaborazioni IRES</t>
  </si>
  <si>
    <t>Var % quinquennio</t>
  </si>
  <si>
    <t>2020/21</t>
  </si>
  <si>
    <t>Var. ass. anno precedente</t>
  </si>
  <si>
    <t>20/21</t>
  </si>
  <si>
    <t xml:space="preserve">Verbano C.O. </t>
  </si>
  <si>
    <t>Novara (*)</t>
  </si>
  <si>
    <t xml:space="preserve">(*) Comprende un punto di erogazione del servizio nel Verbano Cusio Ossola che fa parte di un'autonomia novarese </t>
  </si>
  <si>
    <t>Tab. A.1 L'evoluzione del sistema di istruzione e formazione in Piemonte nell'ultimo quinquennio</t>
  </si>
  <si>
    <t>Fig. A.1 Andamento del numero di iscritti per livello di scuola nel sistema di istruzione e formazione piemontese</t>
  </si>
  <si>
    <t>2011/12</t>
  </si>
  <si>
    <t>2012/13</t>
  </si>
  <si>
    <t>2013/14</t>
  </si>
  <si>
    <t>2014/15</t>
  </si>
  <si>
    <t>2015/16</t>
  </si>
  <si>
    <t>Fig. A.2 Andamento degli allievi con disabilità per livello di scuola in Piemonte (ogni 100 iscritti)</t>
  </si>
  <si>
    <t>iscritti</t>
  </si>
  <si>
    <t>Nota: Escluse sedi ospedaliere e carcerarie. Si identifica il punto di erogazione del servizio con il codice scuola con cui la Regione Piemonte registra le informazioni con la Rilevazione Scolastica. Il codice scuola è assegnato alle sedi conteggiando separatamente i diversi tipi di unità scolastica (sedi di plesso, succursale, aule staccate ecc.). Per la scuola superiore il conteggio è ulteriormente complicato dalla distinzione per indirizzo e dal tipo di orario (se diurno, preserale o serale),  pertanto, il numero di sedi sopravanza il numero di plessi fisici che ospitano i diversi indirizzi.</t>
  </si>
  <si>
    <r>
      <t>Le sedi paritarie si conformano agli ordinamenti scolastici vigenti, secondo la legge 62/2000, e rilasciano titoli di studio aventi valore legale equipollente alle scuole statali; le scuole non paritarie sono definite '</t>
    </r>
    <r>
      <rPr>
        <i/>
        <sz val="8"/>
        <color rgb="FF404040"/>
        <rFont val="Century Gothic"/>
        <family val="2"/>
      </rPr>
      <t>riconosciute'</t>
    </r>
    <r>
      <rPr>
        <sz val="8"/>
        <color rgb="FF404040"/>
        <rFont val="Century Gothic"/>
        <family val="2"/>
      </rPr>
      <t xml:space="preserve"> e iscritte in un albo regionale.</t>
    </r>
  </si>
  <si>
    <t xml:space="preserve">Nota: escluso l'Istituto Secondario di II grado Magarotto di Torino (scuola speciale per sordi) </t>
  </si>
  <si>
    <t>Dati per grafico</t>
  </si>
  <si>
    <t>Istituto Secondario di II grado(*)</t>
  </si>
  <si>
    <t>2021/22</t>
  </si>
  <si>
    <t>Tab. A.2 Allievi con disabilità nelle scuole piemontesi per provincia e livello di scuola, 2021/22</t>
  </si>
  <si>
    <t>Tab. A.3  Scuola non statale: iscritti per livello e provincia e incidenza % sul totale allievi, 2021/22</t>
  </si>
  <si>
    <t>Incidenza %</t>
  </si>
  <si>
    <t>Tab. A.4 Punti di erogazione del servizio per livello di scuola e tipo di gestione, 2021/22</t>
  </si>
  <si>
    <t>Tab. A.5 Istituzioni scolastiche autonome, sedi classi e iscritti in Piemonte, per provincia. A.S. 2021/22</t>
  </si>
  <si>
    <t>Tab. A.6  Istituzioni scolastiche autonome per tipo e provincia, A.S. 2021/22</t>
  </si>
  <si>
    <t>Livelli di istruzione</t>
  </si>
  <si>
    <t>Fig. A.3 Scuola non statale: andamento degli iscritti  in Piemonte, valori assoluti e percentuali</t>
  </si>
  <si>
    <t>Fig. A.4 Scuola non statale: distribuzione percentuale degli iscritti per livello di scuola, 2021/22</t>
  </si>
  <si>
    <t>Unione Europea - 27 Paesi</t>
  </si>
  <si>
    <t>Italia</t>
  </si>
  <si>
    <t>Emilia-Romagna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</si>
  <si>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</si>
  <si>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</si>
  <si>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</si>
  <si>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</si>
  <si>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</si>
  <si>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</si>
  <si>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</si>
  <si>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</si>
  <si>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</si>
  <si>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</si>
  <si>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</si>
  <si>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</si>
  <si>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</si>
  <si>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</si>
  <si>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</si>
  <si>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Fonte: Eurostat [edat_lfse_04]</t>
  </si>
  <si>
    <t>Italy maschi</t>
  </si>
  <si>
    <t>Piemonte maschi</t>
  </si>
  <si>
    <t>Italy femmine</t>
  </si>
  <si>
    <t>Piemonte femmine</t>
  </si>
  <si>
    <t>Nota: negli anni 2014 e 2021 l'Eurostat segnala modifiche nella raccolta dati con conseguente break nella serie storica</t>
  </si>
  <si>
    <t>Fig. A.5 Andamento della quota di popolazione 25-64enne con almeno un titolo del secondo ciclo (dalla qualifica/diploma ai titoli di livello terziario)</t>
  </si>
  <si>
    <t>Fig. A.6 Andamento della quota di giovani adulti 25-34enni con almeno un titolo del secondo ciclo (dalla qualifica/diploma ai titoli di livello terziario), per sesso, in Italia e in Piemonte</t>
  </si>
  <si>
    <t>Osservatorio Istruzione e formazione professionale. Piemonte 2023</t>
  </si>
  <si>
    <t>Ultimo aggiornamento 24 novembre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</si>
</sst>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_-;\-* #,##0_-;_-* &quot;-&quot;_-;_-@_-"/>
    <numFmt numFmtId="165" formatCode="0.0"/>
    <numFmt numFmtId="166" formatCode="#,##0.0"/>
    <numFmt numFmtId="167" formatCode="_(&quot;$&quot;* #,##0_);_(&quot;$&quot;* \(#,##0\);_(&quot;$&quot;* &quot;-&quot;_);_(@_)"/>
    <numFmt numFmtId="168" formatCode="_-[$€]\ * #,##0.00_-;\-[$€]\ * #,##0.00_-;_-[$€]\ * &quot;-&quot;??_-;_-@_-"/>
    <numFmt numFmtId="169" formatCode="_-@"/>
    <numFmt numFmtId="170" formatCode="#,##0_-"/>
    <numFmt numFmtId="171" formatCode="#,##0;\-\ #,##0;_-\ &quot;- &quot;"/>
    <numFmt numFmtId="172" formatCode="_-* #,##0_-_-_-;[Blue]_-* \-#,##0_-_-_-;_-* &quot;-&quot;_-_-_-;[Red]_-@_-_-_-"/>
    <numFmt numFmtId="173" formatCode="#,##0.0_-"/>
    <numFmt numFmtId="174" formatCode="#,##0.00_-"/>
  </numFmts>
  <fonts count="46" x14ac:knownFonts="1">
    <font>
      <sz val="8"/>
      <color theme="1"/>
      <name val="Century Gothic"/>
      <family val="2"/>
    </font>
    <font>
      <sz val="8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color indexed="9"/>
      <name val="Tahoma"/>
      <family val="2"/>
    </font>
    <font>
      <i/>
      <sz val="8"/>
      <name val="Tahoma"/>
      <family val="2"/>
    </font>
    <font>
      <sz val="8"/>
      <color indexed="8"/>
      <name val="Times New Roman"/>
      <family val="1"/>
    </font>
    <font>
      <b/>
      <sz val="8"/>
      <color indexed="58"/>
      <name val="Tahoma"/>
      <family val="2"/>
    </font>
    <font>
      <sz val="8"/>
      <color indexed="18"/>
      <name val="Tahoma"/>
      <family val="2"/>
    </font>
    <font>
      <b/>
      <sz val="9"/>
      <color indexed="9"/>
      <name val="Tahoma"/>
      <family val="2"/>
    </font>
    <font>
      <b/>
      <i/>
      <sz val="8"/>
      <name val="Tahoma"/>
      <family val="2"/>
    </font>
    <font>
      <b/>
      <sz val="9"/>
      <color indexed="18"/>
      <name val="Tahoma"/>
      <family val="2"/>
    </font>
    <font>
      <b/>
      <i/>
      <sz val="10"/>
      <name val="Tahoma"/>
      <family val="2"/>
    </font>
    <font>
      <sz val="8"/>
      <name val="Times New Roman"/>
      <family val="1"/>
    </font>
    <font>
      <sz val="8"/>
      <color indexed="9"/>
      <name val="Times New Roman"/>
      <family val="1"/>
    </font>
    <font>
      <sz val="10"/>
      <color indexed="8"/>
      <name val="MS Sans Serif"/>
      <family val="2"/>
    </font>
    <font>
      <sz val="10"/>
      <name val="Century Gothic"/>
      <family val="2"/>
    </font>
    <font>
      <sz val="12"/>
      <name val="Century Gothic"/>
      <family val="2"/>
    </font>
    <font>
      <sz val="16"/>
      <name val="Century Gothic"/>
      <family val="2"/>
    </font>
    <font>
      <sz val="8"/>
      <name val="Century Gothic"/>
      <family val="2"/>
    </font>
    <font>
      <sz val="14"/>
      <name val="Century Gothic"/>
      <family val="2"/>
    </font>
    <font>
      <i/>
      <sz val="14"/>
      <name val="Century Gothic"/>
      <family val="2"/>
    </font>
    <font>
      <i/>
      <sz val="11"/>
      <name val="Century Gothic"/>
      <family val="2"/>
    </font>
    <font>
      <vertAlign val="superscript"/>
      <sz val="8"/>
      <name val="Century Gothic"/>
      <family val="2"/>
    </font>
    <font>
      <sz val="11"/>
      <color theme="2" tint="-0.749992370372631"/>
      <name val="Century Gothic"/>
      <family val="2"/>
    </font>
    <font>
      <sz val="8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b/>
      <sz val="8"/>
      <color theme="2" tint="-0.749992370372631"/>
      <name val="Century Gothic"/>
      <family val="2"/>
    </font>
    <font>
      <i/>
      <sz val="10"/>
      <color theme="2" tint="-0.749992370372631"/>
      <name val="Century Gothic"/>
      <family val="2"/>
    </font>
    <font>
      <i/>
      <sz val="11"/>
      <color theme="2" tint="-0.749992370372631"/>
      <name val="Century Gothic"/>
      <family val="2"/>
    </font>
    <font>
      <sz val="9"/>
      <color theme="2" tint="-0.749992370372631"/>
      <name val="Century Gothic"/>
      <family val="2"/>
    </font>
    <font>
      <sz val="24"/>
      <color rgb="FF00B050"/>
      <name val="Arial"/>
      <family val="2"/>
    </font>
    <font>
      <sz val="14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sz val="14"/>
      <color theme="0"/>
      <name val="Century Gothic"/>
      <family val="2"/>
    </font>
    <font>
      <i/>
      <sz val="14"/>
      <color theme="0"/>
      <name val="Century Gothic"/>
      <family val="2"/>
    </font>
    <font>
      <sz val="11"/>
      <color theme="1"/>
      <name val="Century Gothic"/>
      <family val="2"/>
    </font>
    <font>
      <sz val="8"/>
      <color rgb="FF404040"/>
      <name val="Century Gothic"/>
      <family val="2"/>
    </font>
    <font>
      <i/>
      <sz val="8"/>
      <color rgb="FF404040"/>
      <name val="Century Gothic"/>
      <family val="2"/>
    </font>
    <font>
      <sz val="10"/>
      <color theme="1"/>
      <name val="Century Gothic"/>
      <family val="2"/>
    </font>
    <font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21"/>
      </left>
      <right style="thin">
        <color indexed="21"/>
      </right>
      <top/>
      <bottom style="hair">
        <color indexed="21"/>
      </bottom>
      <diagonal/>
    </border>
    <border>
      <left/>
      <right/>
      <top/>
      <bottom style="hair">
        <color indexed="21"/>
      </bottom>
      <diagonal/>
    </border>
    <border>
      <left style="hair">
        <color indexed="21"/>
      </left>
      <right style="hair">
        <color indexed="21"/>
      </right>
      <top style="hair">
        <color indexed="21"/>
      </top>
      <bottom style="hair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14996795556505021"/>
      </top>
      <bottom/>
      <diagonal/>
    </border>
  </borders>
  <cellStyleXfs count="55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168" fontId="2" fillId="0" borderId="0" applyFont="0" applyFill="0" applyBorder="0" applyAlignment="0" applyProtection="0"/>
    <xf numFmtId="169" fontId="11" fillId="2" borderId="1">
      <alignment horizontal="left" vertical="center" wrapText="1"/>
    </xf>
    <xf numFmtId="170" fontId="6" fillId="2" borderId="2" applyFill="0" applyProtection="0">
      <alignment horizontal="right" vertical="center"/>
      <protection locked="0"/>
    </xf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7" fillId="0" borderId="0">
      <alignment vertical="center"/>
    </xf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171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6" fillId="0" borderId="3" applyFont="0">
      <alignment horizontal="right" vertical="center"/>
      <protection locked="0"/>
    </xf>
    <xf numFmtId="172" fontId="12" fillId="0" borderId="3">
      <alignment horizontal="right" vertical="center"/>
      <protection locked="0"/>
    </xf>
    <xf numFmtId="173" fontId="7" fillId="0" borderId="4">
      <alignment horizontal="right" vertical="center"/>
    </xf>
    <xf numFmtId="174" fontId="7" fillId="0" borderId="4">
      <alignment horizontal="right" vertical="center"/>
    </xf>
    <xf numFmtId="49" fontId="7" fillId="0" borderId="4">
      <alignment vertical="center" wrapText="1"/>
    </xf>
    <xf numFmtId="49" fontId="13" fillId="0" borderId="5">
      <alignment vertical="center" wrapText="1"/>
    </xf>
    <xf numFmtId="0" fontId="10" fillId="0" borderId="0">
      <alignment horizontal="left" vertical="center"/>
    </xf>
    <xf numFmtId="170" fontId="7" fillId="0" borderId="4">
      <alignment horizontal="right" vertical="center"/>
    </xf>
    <xf numFmtId="170" fontId="7" fillId="0" borderId="4">
      <alignment horizontal="right" vertical="center"/>
    </xf>
    <xf numFmtId="164" fontId="9" fillId="3" borderId="5">
      <alignment horizontal="right" vertical="center"/>
    </xf>
    <xf numFmtId="49" fontId="14" fillId="4" borderId="6">
      <alignment horizontal="centerContinuous" vertical="center" wrapText="1"/>
    </xf>
    <xf numFmtId="49" fontId="8" fillId="5" borderId="6">
      <alignment horizontal="center" vertical="center" wrapText="1"/>
    </xf>
    <xf numFmtId="49" fontId="8" fillId="5" borderId="6">
      <alignment horizontal="center" vertical="center" wrapText="1"/>
    </xf>
    <xf numFmtId="49" fontId="15" fillId="5" borderId="6">
      <alignment horizontal="center" vertical="center" wrapText="1"/>
    </xf>
    <xf numFmtId="49" fontId="15" fillId="5" borderId="6">
      <alignment horizontal="center" vertical="center" wrapText="1"/>
    </xf>
    <xf numFmtId="49" fontId="15" fillId="5" borderId="6">
      <alignment horizontal="center" vertical="center" wrapText="1"/>
    </xf>
    <xf numFmtId="49" fontId="15" fillId="5" borderId="7">
      <alignment horizontal="center" vertical="center" wrapText="1"/>
    </xf>
    <xf numFmtId="49" fontId="15" fillId="5" borderId="7">
      <alignment horizontal="center" vertical="center" wrapText="1"/>
    </xf>
    <xf numFmtId="49" fontId="14" fillId="4" borderId="6">
      <alignment horizontal="centerContinuous" vertical="center" wrapText="1"/>
    </xf>
    <xf numFmtId="49" fontId="15" fillId="6" borderId="6">
      <alignment horizontal="centerContinuous" vertical="center" wrapText="1"/>
    </xf>
    <xf numFmtId="49" fontId="15" fillId="6" borderId="6">
      <alignment horizontal="centerContinuous" vertical="center" wrapText="1"/>
    </xf>
    <xf numFmtId="49" fontId="15" fillId="6" borderId="6">
      <alignment horizontal="centerContinuous" vertical="center" wrapText="1"/>
    </xf>
    <xf numFmtId="0" fontId="7" fillId="0" borderId="0">
      <alignment vertical="center" wrapText="1"/>
    </xf>
    <xf numFmtId="0" fontId="7" fillId="0" borderId="0">
      <alignment vertical="center" wrapText="1"/>
    </xf>
    <xf numFmtId="49" fontId="7" fillId="0" borderId="0">
      <alignment vertical="center"/>
    </xf>
    <xf numFmtId="49" fontId="7" fillId="0" borderId="0">
      <alignment vertical="center"/>
    </xf>
    <xf numFmtId="49" fontId="7" fillId="0" borderId="0">
      <alignment vertical="center"/>
    </xf>
    <xf numFmtId="0" fontId="16" fillId="0" borderId="0">
      <alignment horizontal="left" vertical="top" wrapText="1"/>
    </xf>
    <xf numFmtId="0" fontId="16" fillId="0" borderId="0">
      <alignment horizontal="left" vertical="top" wrapText="1"/>
    </xf>
    <xf numFmtId="49" fontId="17" fillId="0" borderId="0">
      <alignment horizontal="left" vertical="center"/>
    </xf>
    <xf numFmtId="49" fontId="17" fillId="0" borderId="0">
      <alignment horizontal="left" vertical="center"/>
    </xf>
    <xf numFmtId="49" fontId="17" fillId="0" borderId="0">
      <alignment horizontal="left" vertical="center"/>
    </xf>
    <xf numFmtId="49" fontId="18" fillId="7" borderId="8" applyFont="0" applyFill="0">
      <alignment horizontal="center" vertical="center" wrapText="1"/>
    </xf>
    <xf numFmtId="1" fontId="19" fillId="8" borderId="0" applyFill="0">
      <alignment horizontal="center" vertical="center"/>
    </xf>
    <xf numFmtId="167" fontId="4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1"/>
    <xf numFmtId="0" fontId="21" fillId="0" borderId="0" xfId="1" applyFont="1"/>
    <xf numFmtId="0" fontId="23" fillId="0" borderId="0" xfId="1" applyFont="1" applyAlignment="1">
      <alignment horizontal="left"/>
    </xf>
    <xf numFmtId="0" fontId="21" fillId="0" borderId="0" xfId="1" applyFont="1" applyFill="1"/>
    <xf numFmtId="0" fontId="26" fillId="0" borderId="0" xfId="1" applyFont="1" applyAlignment="1">
      <alignment horizontal="left"/>
    </xf>
    <xf numFmtId="0" fontId="27" fillId="0" borderId="0" xfId="1" applyFont="1"/>
    <xf numFmtId="0" fontId="0" fillId="10" borderId="0" xfId="0" applyFill="1"/>
    <xf numFmtId="0" fontId="0" fillId="0" borderId="10" xfId="0" applyBorder="1"/>
    <xf numFmtId="166" fontId="24" fillId="0" borderId="10" xfId="1" applyNumberFormat="1" applyFont="1" applyFill="1" applyBorder="1" applyAlignment="1">
      <alignment horizontal="center"/>
    </xf>
    <xf numFmtId="3" fontId="24" fillId="0" borderId="10" xfId="1" applyNumberFormat="1" applyFont="1" applyFill="1" applyBorder="1" applyAlignment="1">
      <alignment horizontal="center"/>
    </xf>
    <xf numFmtId="0" fontId="24" fillId="0" borderId="10" xfId="1" applyFont="1" applyFill="1" applyBorder="1"/>
    <xf numFmtId="0" fontId="1" fillId="0" borderId="0" xfId="1"/>
    <xf numFmtId="0" fontId="30" fillId="0" borderId="0" xfId="1" applyFont="1" applyBorder="1"/>
    <xf numFmtId="0" fontId="30" fillId="0" borderId="0" xfId="1" applyFont="1" applyFill="1" applyBorder="1"/>
    <xf numFmtId="165" fontId="30" fillId="0" borderId="0" xfId="1" applyNumberFormat="1" applyFont="1" applyFill="1"/>
    <xf numFmtId="0" fontId="30" fillId="0" borderId="0" xfId="1" applyFont="1" applyFill="1" applyAlignment="1">
      <alignment wrapText="1"/>
    </xf>
    <xf numFmtId="0" fontId="30" fillId="0" borderId="0" xfId="1" applyFont="1" applyBorder="1" applyAlignment="1">
      <alignment wrapText="1"/>
    </xf>
    <xf numFmtId="0" fontId="22" fillId="10" borderId="0" xfId="1" applyFont="1" applyFill="1"/>
    <xf numFmtId="0" fontId="5" fillId="0" borderId="0" xfId="12"/>
    <xf numFmtId="0" fontId="30" fillId="0" borderId="0" xfId="12" applyFont="1" applyBorder="1"/>
    <xf numFmtId="0" fontId="30" fillId="0" borderId="0" xfId="12" applyFont="1" applyBorder="1" applyAlignment="1">
      <alignment horizontal="center"/>
    </xf>
    <xf numFmtId="0" fontId="36" fillId="0" borderId="0" xfId="2" applyFont="1" applyAlignment="1" applyProtection="1"/>
    <xf numFmtId="0" fontId="30" fillId="0" borderId="9" xfId="12" applyFont="1" applyBorder="1"/>
    <xf numFmtId="3" fontId="30" fillId="0" borderId="9" xfId="12" applyNumberFormat="1" applyFont="1" applyBorder="1"/>
    <xf numFmtId="165" fontId="30" fillId="0" borderId="9" xfId="12" applyNumberFormat="1" applyFont="1" applyBorder="1" applyAlignment="1">
      <alignment horizontal="right"/>
    </xf>
    <xf numFmtId="0" fontId="30" fillId="9" borderId="9" xfId="12" applyFont="1" applyFill="1" applyBorder="1" applyAlignment="1">
      <alignment horizontal="right" wrapText="1"/>
    </xf>
    <xf numFmtId="0" fontId="5" fillId="0" borderId="0" xfId="12"/>
    <xf numFmtId="0" fontId="30" fillId="0" borderId="0" xfId="12" applyFont="1" applyBorder="1"/>
    <xf numFmtId="0" fontId="30" fillId="0" borderId="0" xfId="12" applyFont="1" applyBorder="1" applyAlignment="1">
      <alignment horizontal="center"/>
    </xf>
    <xf numFmtId="3" fontId="30" fillId="0" borderId="0" xfId="12" applyNumberFormat="1" applyFont="1" applyBorder="1"/>
    <xf numFmtId="0" fontId="30" fillId="0" borderId="0" xfId="12" applyFont="1" applyBorder="1" applyAlignment="1">
      <alignment horizontal="center" wrapText="1"/>
    </xf>
    <xf numFmtId="0" fontId="30" fillId="0" borderId="0" xfId="12" quotePrefix="1" applyFont="1" applyBorder="1"/>
    <xf numFmtId="165" fontId="30" fillId="0" borderId="0" xfId="12" applyNumberFormat="1" applyFont="1" applyBorder="1"/>
    <xf numFmtId="0" fontId="33" fillId="0" borderId="0" xfId="12" applyFont="1" applyBorder="1"/>
    <xf numFmtId="0" fontId="30" fillId="0" borderId="9" xfId="12" applyFont="1" applyFill="1" applyBorder="1" applyAlignment="1">
      <alignment horizontal="center" wrapText="1"/>
    </xf>
    <xf numFmtId="0" fontId="30" fillId="0" borderId="9" xfId="12" applyFont="1" applyFill="1" applyBorder="1" applyAlignment="1">
      <alignment horizontal="center"/>
    </xf>
    <xf numFmtId="0" fontId="30" fillId="0" borderId="9" xfId="12" quotePrefix="1" applyFont="1" applyFill="1" applyBorder="1"/>
    <xf numFmtId="3" fontId="30" fillId="0" borderId="9" xfId="12" applyNumberFormat="1" applyFont="1" applyFill="1" applyBorder="1" applyAlignment="1">
      <alignment horizontal="right"/>
    </xf>
    <xf numFmtId="0" fontId="5" fillId="0" borderId="0" xfId="12"/>
    <xf numFmtId="0" fontId="30" fillId="0" borderId="0" xfId="12" applyFont="1"/>
    <xf numFmtId="165" fontId="30" fillId="0" borderId="0" xfId="12" applyNumberFormat="1" applyFont="1"/>
    <xf numFmtId="0" fontId="34" fillId="0" borderId="0" xfId="12" applyFont="1" applyAlignment="1">
      <alignment horizontal="left" wrapText="1"/>
    </xf>
    <xf numFmtId="165" fontId="30" fillId="0" borderId="11" xfId="12" applyNumberFormat="1" applyFont="1" applyBorder="1"/>
    <xf numFmtId="0" fontId="5" fillId="0" borderId="0" xfId="12"/>
    <xf numFmtId="0" fontId="30" fillId="0" borderId="0" xfId="16" applyFont="1" applyFill="1"/>
    <xf numFmtId="0" fontId="30" fillId="0" borderId="0" xfId="16" applyFont="1" applyFill="1" applyBorder="1"/>
    <xf numFmtId="0" fontId="37" fillId="0" borderId="0" xfId="16" applyFont="1" applyFill="1" applyAlignment="1">
      <alignment wrapText="1"/>
    </xf>
    <xf numFmtId="0" fontId="30" fillId="0" borderId="9" xfId="16" applyFont="1" applyFill="1" applyBorder="1"/>
    <xf numFmtId="3" fontId="30" fillId="0" borderId="9" xfId="16" applyNumberFormat="1" applyFont="1" applyFill="1" applyBorder="1" applyAlignment="1"/>
    <xf numFmtId="1" fontId="30" fillId="0" borderId="9" xfId="16" applyNumberFormat="1" applyFont="1" applyFill="1" applyBorder="1"/>
    <xf numFmtId="166" fontId="30" fillId="0" borderId="9" xfId="16" applyNumberFormat="1" applyFont="1" applyFill="1" applyBorder="1" applyAlignment="1"/>
    <xf numFmtId="0" fontId="38" fillId="9" borderId="9" xfId="16" applyFont="1" applyFill="1" applyBorder="1" applyAlignment="1">
      <alignment horizontal="right"/>
    </xf>
    <xf numFmtId="0" fontId="38" fillId="9" borderId="9" xfId="16" applyFont="1" applyFill="1" applyBorder="1" applyAlignment="1">
      <alignment horizontal="right" wrapText="1"/>
    </xf>
    <xf numFmtId="0" fontId="30" fillId="9" borderId="9" xfId="16" applyFont="1" applyFill="1" applyBorder="1" applyAlignment="1">
      <alignment horizontal="right" wrapText="1"/>
    </xf>
    <xf numFmtId="0" fontId="29" fillId="9" borderId="9" xfId="12" applyFont="1" applyFill="1" applyBorder="1" applyAlignment="1">
      <alignment horizontal="left" wrapText="1"/>
    </xf>
    <xf numFmtId="0" fontId="5" fillId="0" borderId="0" xfId="12"/>
    <xf numFmtId="0" fontId="30" fillId="0" borderId="0" xfId="16" applyFont="1" applyFill="1"/>
    <xf numFmtId="0" fontId="30" fillId="0" borderId="10" xfId="16" applyFont="1" applyFill="1" applyBorder="1"/>
    <xf numFmtId="0" fontId="30" fillId="0" borderId="11" xfId="16" applyFont="1" applyFill="1" applyBorder="1" applyAlignment="1">
      <alignment wrapText="1"/>
    </xf>
    <xf numFmtId="0" fontId="30" fillId="0" borderId="12" xfId="16" applyFont="1" applyFill="1" applyBorder="1"/>
    <xf numFmtId="0" fontId="30" fillId="9" borderId="10" xfId="16" applyFont="1" applyFill="1" applyBorder="1" applyAlignment="1">
      <alignment horizontal="center"/>
    </xf>
    <xf numFmtId="0" fontId="30" fillId="0" borderId="0" xfId="12" applyFont="1" applyBorder="1"/>
    <xf numFmtId="0" fontId="30" fillId="0" borderId="0" xfId="16" applyFont="1" applyFill="1"/>
    <xf numFmtId="0" fontId="30" fillId="9" borderId="10" xfId="12" applyFont="1" applyFill="1" applyBorder="1" applyAlignment="1">
      <alignment horizontal="center"/>
    </xf>
    <xf numFmtId="0" fontId="5" fillId="0" borderId="0" xfId="12"/>
    <xf numFmtId="3" fontId="30" fillId="0" borderId="10" xfId="12" applyNumberFormat="1" applyFont="1" applyFill="1" applyBorder="1"/>
    <xf numFmtId="0" fontId="30" fillId="0" borderId="0" xfId="12" applyFont="1"/>
    <xf numFmtId="0" fontId="30" fillId="0" borderId="0" xfId="12" applyFont="1" applyBorder="1"/>
    <xf numFmtId="0" fontId="30" fillId="0" borderId="0" xfId="12" applyFont="1" applyFill="1" applyBorder="1"/>
    <xf numFmtId="0" fontId="30" fillId="0" borderId="10" xfId="12" applyFont="1" applyFill="1" applyBorder="1" applyAlignment="1">
      <alignment wrapText="1"/>
    </xf>
    <xf numFmtId="0" fontId="30" fillId="0" borderId="10" xfId="12" applyFont="1" applyFill="1" applyBorder="1"/>
    <xf numFmtId="3" fontId="30" fillId="0" borderId="10" xfId="12" applyNumberFormat="1" applyFont="1" applyFill="1" applyBorder="1"/>
    <xf numFmtId="0" fontId="30" fillId="0" borderId="0" xfId="12" applyFont="1" applyBorder="1" applyAlignment="1">
      <alignment wrapText="1"/>
    </xf>
    <xf numFmtId="165" fontId="30" fillId="0" borderId="10" xfId="12" applyNumberFormat="1" applyFont="1" applyFill="1" applyBorder="1"/>
    <xf numFmtId="0" fontId="5" fillId="0" borderId="0" xfId="12"/>
    <xf numFmtId="0" fontId="30" fillId="0" borderId="0" xfId="12" applyFont="1" applyBorder="1"/>
    <xf numFmtId="0" fontId="30" fillId="0" borderId="0" xfId="12" applyFont="1" applyFill="1" applyBorder="1"/>
    <xf numFmtId="0" fontId="29" fillId="0" borderId="0" xfId="12" applyFont="1" applyBorder="1" applyAlignment="1"/>
    <xf numFmtId="0" fontId="30" fillId="0" borderId="9" xfId="12" quotePrefix="1" applyFont="1" applyFill="1" applyBorder="1"/>
    <xf numFmtId="3" fontId="30" fillId="0" borderId="9" xfId="12" applyNumberFormat="1" applyFont="1" applyFill="1" applyBorder="1" applyAlignment="1">
      <alignment horizontal="right"/>
    </xf>
    <xf numFmtId="0" fontId="30" fillId="0" borderId="10" xfId="12" applyFont="1" applyBorder="1"/>
    <xf numFmtId="1" fontId="30" fillId="0" borderId="0" xfId="12" applyNumberFormat="1" applyFont="1" applyFill="1" applyBorder="1"/>
    <xf numFmtId="0" fontId="30" fillId="0" borderId="10" xfId="12" applyFont="1" applyBorder="1" applyAlignment="1">
      <alignment horizontal="center"/>
    </xf>
    <xf numFmtId="3" fontId="30" fillId="0" borderId="10" xfId="12" applyNumberFormat="1" applyFont="1" applyBorder="1"/>
    <xf numFmtId="0" fontId="22" fillId="12" borderId="0" xfId="1" applyFont="1" applyFill="1"/>
    <xf numFmtId="0" fontId="0" fillId="12" borderId="0" xfId="0" applyFill="1"/>
    <xf numFmtId="0" fontId="39" fillId="12" borderId="0" xfId="1" applyFont="1" applyFill="1" applyAlignment="1"/>
    <xf numFmtId="3" fontId="0" fillId="0" borderId="0" xfId="0" applyNumberFormat="1"/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41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10" xfId="0" applyNumberFormat="1" applyBorder="1" applyAlignment="1">
      <alignment horizontal="center"/>
    </xf>
    <xf numFmtId="0" fontId="44" fillId="0" borderId="0" xfId="0" applyFont="1"/>
    <xf numFmtId="0" fontId="30" fillId="0" borderId="13" xfId="16" applyFont="1" applyFill="1" applyBorder="1" applyAlignment="1">
      <alignment horizontal="center"/>
    </xf>
    <xf numFmtId="165" fontId="30" fillId="0" borderId="13" xfId="16" applyNumberFormat="1" applyFont="1" applyFill="1" applyBorder="1" applyAlignment="1">
      <alignment horizontal="center"/>
    </xf>
    <xf numFmtId="1" fontId="30" fillId="0" borderId="11" xfId="16" applyNumberFormat="1" applyFon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30" fillId="9" borderId="10" xfId="16" applyFont="1" applyFill="1" applyBorder="1" applyAlignment="1">
      <alignment horizontal="center" wrapText="1"/>
    </xf>
    <xf numFmtId="0" fontId="45" fillId="0" borderId="0" xfId="0" applyFont="1"/>
    <xf numFmtId="0" fontId="30" fillId="0" borderId="10" xfId="0" applyFont="1" applyFill="1" applyBorder="1" applyAlignment="1">
      <alignment wrapText="1"/>
    </xf>
    <xf numFmtId="0" fontId="30" fillId="0" borderId="10" xfId="0" applyFont="1" applyFill="1" applyBorder="1" applyAlignment="1">
      <alignment horizontal="center" wrapText="1"/>
    </xf>
    <xf numFmtId="165" fontId="30" fillId="0" borderId="10" xfId="0" applyNumberFormat="1" applyFont="1" applyFill="1" applyBorder="1" applyAlignment="1">
      <alignment horizontal="center"/>
    </xf>
    <xf numFmtId="165" fontId="30" fillId="0" borderId="10" xfId="0" applyNumberFormat="1" applyFont="1" applyBorder="1" applyAlignment="1">
      <alignment horizontal="center"/>
    </xf>
    <xf numFmtId="0" fontId="24" fillId="0" borderId="0" xfId="1" applyFont="1" applyFill="1" applyBorder="1" applyAlignment="1"/>
    <xf numFmtId="0" fontId="29" fillId="0" borderId="0" xfId="1" applyFont="1" applyFill="1" applyBorder="1" applyAlignment="1">
      <alignment horizontal="left" vertical="center"/>
    </xf>
    <xf numFmtId="0" fontId="1" fillId="0" borderId="0" xfId="1" applyAlignment="1">
      <alignment vertical="center"/>
    </xf>
    <xf numFmtId="0" fontId="30" fillId="0" borderId="0" xfId="1" applyFont="1" applyFill="1" applyBorder="1" applyAlignment="1">
      <alignment horizontal="right" vertical="center"/>
    </xf>
    <xf numFmtId="0" fontId="29" fillId="0" borderId="0" xfId="12" applyFont="1" applyBorder="1" applyAlignment="1">
      <alignment vertical="center"/>
    </xf>
    <xf numFmtId="0" fontId="31" fillId="0" borderId="0" xfId="12" applyFont="1" applyBorder="1" applyAlignment="1">
      <alignment vertical="center"/>
    </xf>
    <xf numFmtId="0" fontId="32" fillId="0" borderId="0" xfId="12" applyFont="1" applyBorder="1" applyAlignment="1">
      <alignment horizontal="left" vertical="center"/>
    </xf>
    <xf numFmtId="0" fontId="30" fillId="0" borderId="0" xfId="12" applyFont="1" applyBorder="1" applyAlignment="1">
      <alignment vertical="center"/>
    </xf>
    <xf numFmtId="0" fontId="35" fillId="0" borderId="0" xfId="12" applyFont="1" applyBorder="1" applyAlignment="1">
      <alignment vertical="center"/>
    </xf>
    <xf numFmtId="0" fontId="5" fillId="0" borderId="0" xfId="12" applyAlignment="1">
      <alignment vertical="center"/>
    </xf>
    <xf numFmtId="0" fontId="30" fillId="0" borderId="10" xfId="12" applyFont="1" applyBorder="1" applyAlignment="1">
      <alignment wrapText="1"/>
    </xf>
    <xf numFmtId="0" fontId="30" fillId="0" borderId="9" xfId="12" applyFont="1" applyFill="1" applyBorder="1" applyAlignment="1">
      <alignment wrapText="1"/>
    </xf>
    <xf numFmtId="3" fontId="30" fillId="0" borderId="10" xfId="12" quotePrefix="1" applyNumberFormat="1" applyFont="1" applyFill="1" applyBorder="1" applyAlignment="1">
      <alignment horizontal="center"/>
    </xf>
    <xf numFmtId="3" fontId="30" fillId="0" borderId="10" xfId="12" applyNumberFormat="1" applyFont="1" applyFill="1" applyBorder="1" applyAlignment="1">
      <alignment horizontal="center"/>
    </xf>
    <xf numFmtId="165" fontId="30" fillId="0" borderId="10" xfId="12" applyNumberFormat="1" applyFont="1" applyFill="1" applyBorder="1" applyAlignment="1">
      <alignment horizontal="center"/>
    </xf>
    <xf numFmtId="0" fontId="30" fillId="0" borderId="13" xfId="16" quotePrefix="1" applyFont="1" applyFill="1" applyBorder="1" applyAlignment="1">
      <alignment horizontal="center"/>
    </xf>
    <xf numFmtId="0" fontId="24" fillId="9" borderId="10" xfId="1" applyFont="1" applyFill="1" applyBorder="1" applyAlignment="1">
      <alignment horizontal="center" vertical="center" wrapText="1"/>
    </xf>
    <xf numFmtId="3" fontId="24" fillId="9" borderId="10" xfId="1" applyNumberFormat="1" applyFont="1" applyFill="1" applyBorder="1" applyAlignment="1">
      <alignment horizontal="center" vertical="center" wrapText="1"/>
    </xf>
    <xf numFmtId="0" fontId="24" fillId="9" borderId="10" xfId="1" applyFont="1" applyFill="1" applyBorder="1" applyAlignment="1">
      <alignment vertical="center" wrapText="1"/>
    </xf>
    <xf numFmtId="3" fontId="24" fillId="9" borderId="10" xfId="7" applyNumberFormat="1" applyFont="1" applyFill="1" applyBorder="1" applyAlignment="1">
      <alignment horizontal="center" vertical="center" wrapText="1"/>
    </xf>
    <xf numFmtId="165" fontId="30" fillId="0" borderId="11" xfId="12" applyNumberFormat="1" applyFont="1" applyBorder="1" applyAlignment="1">
      <alignment horizontal="center"/>
    </xf>
    <xf numFmtId="0" fontId="39" fillId="10" borderId="0" xfId="1" applyFont="1" applyFill="1" applyAlignment="1">
      <alignment horizontal="left" wrapText="1"/>
    </xf>
    <xf numFmtId="0" fontId="25" fillId="0" borderId="0" xfId="1" applyFont="1" applyAlignment="1">
      <alignment horizontal="left" wrapText="1"/>
    </xf>
    <xf numFmtId="0" fontId="23" fillId="0" borderId="0" xfId="1" applyFont="1" applyAlignment="1">
      <alignment horizontal="left" wrapText="1"/>
    </xf>
    <xf numFmtId="0" fontId="39" fillId="11" borderId="0" xfId="1" applyFont="1" applyFill="1" applyAlignment="1">
      <alignment horizontal="left" wrapText="1"/>
    </xf>
    <xf numFmtId="0" fontId="39" fillId="13" borderId="0" xfId="1" applyFont="1" applyFill="1" applyAlignment="1">
      <alignment horizontal="left" wrapText="1"/>
    </xf>
    <xf numFmtId="0" fontId="24" fillId="0" borderId="0" xfId="1" applyFont="1" applyFill="1" applyBorder="1" applyAlignment="1">
      <alignment horizontal="left" wrapText="1"/>
    </xf>
    <xf numFmtId="0" fontId="24" fillId="9" borderId="10" xfId="1" applyFont="1" applyFill="1" applyBorder="1" applyAlignment="1">
      <alignment horizontal="center" vertical="center" textRotation="90" wrapText="1"/>
    </xf>
    <xf numFmtId="0" fontId="24" fillId="9" borderId="10" xfId="1" applyFont="1" applyFill="1" applyBorder="1" applyAlignment="1">
      <alignment horizontal="center" vertical="center" textRotation="90"/>
    </xf>
    <xf numFmtId="0" fontId="24" fillId="9" borderId="18" xfId="1" applyFont="1" applyFill="1" applyBorder="1" applyAlignment="1">
      <alignment horizontal="center" vertical="center" textRotation="90"/>
    </xf>
    <xf numFmtId="0" fontId="30" fillId="9" borderId="9" xfId="12" applyFont="1" applyFill="1" applyBorder="1" applyAlignment="1">
      <alignment horizontal="center"/>
    </xf>
    <xf numFmtId="0" fontId="30" fillId="9" borderId="14" xfId="12" applyFont="1" applyFill="1" applyBorder="1" applyAlignment="1">
      <alignment horizontal="center"/>
    </xf>
    <xf numFmtId="0" fontId="30" fillId="9" borderId="15" xfId="12" applyFont="1" applyFill="1" applyBorder="1" applyAlignment="1">
      <alignment horizontal="center"/>
    </xf>
    <xf numFmtId="0" fontId="29" fillId="0" borderId="0" xfId="12" applyFont="1" applyBorder="1" applyAlignment="1">
      <alignment horizontal="left" vertical="center" wrapText="1"/>
    </xf>
    <xf numFmtId="0" fontId="30" fillId="9" borderId="10" xfId="12" applyFont="1" applyFill="1" applyBorder="1" applyAlignment="1">
      <alignment horizontal="center"/>
    </xf>
    <xf numFmtId="0" fontId="30" fillId="9" borderId="18" xfId="12" applyFont="1" applyFill="1" applyBorder="1" applyAlignment="1">
      <alignment horizontal="center"/>
    </xf>
    <xf numFmtId="0" fontId="30" fillId="9" borderId="12" xfId="12" applyFont="1" applyFill="1" applyBorder="1" applyAlignment="1">
      <alignment horizontal="center"/>
    </xf>
    <xf numFmtId="0" fontId="42" fillId="0" borderId="23" xfId="0" applyFont="1" applyBorder="1" applyAlignment="1">
      <alignment horizontal="left" vertical="center"/>
    </xf>
    <xf numFmtId="0" fontId="42" fillId="0" borderId="0" xfId="0" applyFont="1" applyAlignment="1">
      <alignment horizontal="left" vertical="center" wrapText="1"/>
    </xf>
    <xf numFmtId="0" fontId="0" fillId="9" borderId="19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8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29" fillId="0" borderId="0" xfId="12" applyFont="1" applyFill="1" applyBorder="1" applyAlignment="1">
      <alignment horizontal="left" vertical="center" wrapText="1"/>
    </xf>
    <xf numFmtId="0" fontId="30" fillId="0" borderId="0" xfId="16" applyFont="1" applyFill="1" applyAlignment="1">
      <alignment horizontal="left" wrapText="1"/>
    </xf>
    <xf numFmtId="0" fontId="30" fillId="9" borderId="16" xfId="16" applyFont="1" applyFill="1" applyBorder="1" applyAlignment="1">
      <alignment horizontal="center" wrapText="1"/>
    </xf>
    <xf numFmtId="0" fontId="30" fillId="9" borderId="17" xfId="16" applyFont="1" applyFill="1" applyBorder="1" applyAlignment="1">
      <alignment horizontal="center" wrapText="1"/>
    </xf>
    <xf numFmtId="0" fontId="29" fillId="0" borderId="0" xfId="16" applyFont="1" applyFill="1" applyBorder="1" applyAlignment="1">
      <alignment horizontal="left" vertical="center"/>
    </xf>
    <xf numFmtId="0" fontId="31" fillId="9" borderId="18" xfId="16" applyFont="1" applyFill="1" applyBorder="1" applyAlignment="1">
      <alignment horizontal="center"/>
    </xf>
    <xf numFmtId="0" fontId="31" fillId="9" borderId="12" xfId="16" applyFont="1" applyFill="1" applyBorder="1" applyAlignment="1">
      <alignment horizontal="center"/>
    </xf>
    <xf numFmtId="0" fontId="30" fillId="9" borderId="10" xfId="16" applyFont="1" applyFill="1" applyBorder="1" applyAlignment="1">
      <alignment horizontal="center" wrapText="1"/>
    </xf>
    <xf numFmtId="0" fontId="29" fillId="0" borderId="0" xfId="12" applyFont="1" applyAlignment="1">
      <alignment horizontal="left" wrapText="1"/>
    </xf>
  </cellXfs>
  <cellStyles count="55">
    <cellStyle name="Collegamento ipertestuale" xfId="2" builtinId="8"/>
    <cellStyle name="Euro" xfId="3"/>
    <cellStyle name="Fiancata" xfId="4"/>
    <cellStyle name="Intero" xfId="5"/>
    <cellStyle name="Migliaia (0)_6_appendice" xfId="6"/>
    <cellStyle name="Migliaia [0] 2" xfId="8"/>
    <cellStyle name="Migliaia [0] 3" xfId="9"/>
    <cellStyle name="Migliaia [0] 4" xfId="7"/>
    <cellStyle name="Normal_B1.1a" xfId="10"/>
    <cellStyle name="Normale" xfId="0" builtinId="0"/>
    <cellStyle name="Normale 2" xfId="11"/>
    <cellStyle name="Normale 2 2" xfId="12"/>
    <cellStyle name="Normale 2 3" xfId="13"/>
    <cellStyle name="Normale 3" xfId="14"/>
    <cellStyle name="Normale 3 2" xfId="15"/>
    <cellStyle name="Normale 4" xfId="16"/>
    <cellStyle name="Normale 5" xfId="17"/>
    <cellStyle name="Normale 6" xfId="1"/>
    <cellStyle name="Nuovo" xfId="18"/>
    <cellStyle name="Percentuale 2" xfId="19"/>
    <cellStyle name="Stile Dati" xfId="20"/>
    <cellStyle name="Stile Dati Regioni" xfId="21"/>
    <cellStyle name="T_decimale(1)" xfId="22"/>
    <cellStyle name="T_decimale(2)" xfId="23"/>
    <cellStyle name="T_fiancata" xfId="24"/>
    <cellStyle name="T_fiancata_ind" xfId="25"/>
    <cellStyle name="T_fonte" xfId="26"/>
    <cellStyle name="T_intero" xfId="27"/>
    <cellStyle name="T_intero_ASSE I - Indicatori QCS 2000-06" xfId="28"/>
    <cellStyle name="T_intero_ind" xfId="29"/>
    <cellStyle name="T_intestazione" xfId="30"/>
    <cellStyle name="T_intestazione bassa" xfId="31"/>
    <cellStyle name="T_intestazione bassa_20070223- Obiettivi di servizio" xfId="32"/>
    <cellStyle name="T_intestazione bassa_ASSE I - Indicatori QCS 2000-06" xfId="33"/>
    <cellStyle name="T_intestazione bassa_ASSE III - Indicatori QCS 2000-06" xfId="34"/>
    <cellStyle name="T_intestazione bassa_ASSE V - Indicatori QCS 2000-06" xfId="35"/>
    <cellStyle name="T_intestazione bassa_ASSE VI - Indicatori QCS 2000-06" xfId="36"/>
    <cellStyle name="T_intestazione bassa_Indicatori Asse VI" xfId="37"/>
    <cellStyle name="T_intestazione_20070223- Obiettivi di servizio" xfId="38"/>
    <cellStyle name="T_intestazione_ASSE I - Indicatori QCS 2000-06" xfId="39"/>
    <cellStyle name="T_intestazione_ASSE III - Indicatori QCS 2000-06" xfId="40"/>
    <cellStyle name="T_intestazione_ASSE V - Indicatori QCS 2000-06" xfId="41"/>
    <cellStyle name="T_sottotitolo" xfId="42"/>
    <cellStyle name="T_sottotitolo_20070223- Obiettivi di servizio" xfId="43"/>
    <cellStyle name="T_sottotitolo_ASSE I - Indicatori QCS 2000-06" xfId="44"/>
    <cellStyle name="T_sottotitolo_ASSE III - Indicatori QCS 2000-06" xfId="45"/>
    <cellStyle name="T_sottotitolo_ASSE V - Indicatori QCS 2000-06" xfId="46"/>
    <cellStyle name="T_titolo" xfId="47"/>
    <cellStyle name="T_titolo_20070223- Obiettivi di servizio" xfId="48"/>
    <cellStyle name="T_titolo_ASSE I - Indicatori QCS 2000-06" xfId="49"/>
    <cellStyle name="T_titolo_ASSE III - Indicatori QCS 2000-06" xfId="50"/>
    <cellStyle name="T_titolo_ASSE V - Indicatori QCS 2000-06" xfId="51"/>
    <cellStyle name="Testata" xfId="52"/>
    <cellStyle name="Tracciato" xfId="53"/>
    <cellStyle name="Valuta (0)_6_appendice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92209151028189E-2"/>
          <c:y val="6.36642294713161E-2"/>
          <c:w val="0.59615183760944623"/>
          <c:h val="0.76978627671541056"/>
        </c:manualLayout>
      </c:layout>
      <c:lineChart>
        <c:grouping val="standard"/>
        <c:varyColors val="0"/>
        <c:ser>
          <c:idx val="0"/>
          <c:order val="0"/>
          <c:tx>
            <c:strRef>
              <c:f>fig_a1!$B$29</c:f>
              <c:strCache>
                <c:ptCount val="1"/>
                <c:pt idx="0">
                  <c:v>Scuola dell'infanzia</c:v>
                </c:pt>
              </c:strCache>
            </c:strRef>
          </c:tx>
          <c:spPr>
            <a:ln w="15875">
              <a:solidFill>
                <a:schemeClr val="tx2"/>
              </a:solidFill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1F497D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fig_a1!$A$30:$A$52</c:f>
              <c:strCache>
                <c:ptCount val="23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20/21</c:v>
                </c:pt>
              </c:strCache>
            </c:strRef>
          </c:cat>
          <c:val>
            <c:numRef>
              <c:f>fig_a1!$B$30:$B$52</c:f>
              <c:numCache>
                <c:formatCode>#,##0</c:formatCode>
                <c:ptCount val="23"/>
                <c:pt idx="0">
                  <c:v>99175</c:v>
                </c:pt>
                <c:pt idx="1">
                  <c:v>100404</c:v>
                </c:pt>
                <c:pt idx="2">
                  <c:v>102158</c:v>
                </c:pt>
                <c:pt idx="3">
                  <c:v>104301</c:v>
                </c:pt>
                <c:pt idx="4">
                  <c:v>105881</c:v>
                </c:pt>
                <c:pt idx="5">
                  <c:v>104790</c:v>
                </c:pt>
                <c:pt idx="6">
                  <c:v>108600</c:v>
                </c:pt>
                <c:pt idx="7">
                  <c:v>108806</c:v>
                </c:pt>
                <c:pt idx="8">
                  <c:v>110639</c:v>
                </c:pt>
                <c:pt idx="9">
                  <c:v>111758</c:v>
                </c:pt>
                <c:pt idx="10">
                  <c:v>113796</c:v>
                </c:pt>
                <c:pt idx="11">
                  <c:v>115009</c:v>
                </c:pt>
                <c:pt idx="12">
                  <c:v>115919</c:v>
                </c:pt>
                <c:pt idx="13">
                  <c:v>116243</c:v>
                </c:pt>
                <c:pt idx="14">
                  <c:v>114915</c:v>
                </c:pt>
                <c:pt idx="15">
                  <c:v>113226</c:v>
                </c:pt>
                <c:pt idx="16">
                  <c:v>111087</c:v>
                </c:pt>
                <c:pt idx="17">
                  <c:v>108529</c:v>
                </c:pt>
                <c:pt idx="18">
                  <c:v>105302</c:v>
                </c:pt>
                <c:pt idx="19">
                  <c:v>102111</c:v>
                </c:pt>
                <c:pt idx="20">
                  <c:v>98799</c:v>
                </c:pt>
                <c:pt idx="21">
                  <c:v>92675</c:v>
                </c:pt>
                <c:pt idx="22">
                  <c:v>91327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2-436F-8939-6C5E2D12B485}"/>
            </c:ext>
          </c:extLst>
        </c:ser>
        <c:ser>
          <c:idx val="1"/>
          <c:order val="1"/>
          <c:tx>
            <c:strRef>
              <c:f>fig_a1!$C$29</c:f>
              <c:strCache>
                <c:ptCount val="1"/>
                <c:pt idx="0">
                  <c:v>Primaria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C0000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fig_a1!$A$30:$A$52</c:f>
              <c:strCache>
                <c:ptCount val="23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20/21</c:v>
                </c:pt>
              </c:strCache>
            </c:strRef>
          </c:cat>
          <c:val>
            <c:numRef>
              <c:f>fig_a1!$C$30:$C$52</c:f>
              <c:numCache>
                <c:formatCode>#,##0</c:formatCode>
                <c:ptCount val="23"/>
                <c:pt idx="0">
                  <c:v>172629</c:v>
                </c:pt>
                <c:pt idx="1">
                  <c:v>173560</c:v>
                </c:pt>
                <c:pt idx="2">
                  <c:v>173506</c:v>
                </c:pt>
                <c:pt idx="3">
                  <c:v>173854</c:v>
                </c:pt>
                <c:pt idx="4">
                  <c:v>176434</c:v>
                </c:pt>
                <c:pt idx="5">
                  <c:v>179413</c:v>
                </c:pt>
                <c:pt idx="6">
                  <c:v>181806</c:v>
                </c:pt>
                <c:pt idx="7">
                  <c:v>185610</c:v>
                </c:pt>
                <c:pt idx="8">
                  <c:v>187671</c:v>
                </c:pt>
                <c:pt idx="9">
                  <c:v>187828</c:v>
                </c:pt>
                <c:pt idx="10">
                  <c:v>189007</c:v>
                </c:pt>
                <c:pt idx="11">
                  <c:v>189769</c:v>
                </c:pt>
                <c:pt idx="12">
                  <c:v>189898</c:v>
                </c:pt>
                <c:pt idx="13">
                  <c:v>190849</c:v>
                </c:pt>
                <c:pt idx="14">
                  <c:v>191642</c:v>
                </c:pt>
                <c:pt idx="15">
                  <c:v>191547</c:v>
                </c:pt>
                <c:pt idx="16">
                  <c:v>191459</c:v>
                </c:pt>
                <c:pt idx="17">
                  <c:v>190511</c:v>
                </c:pt>
                <c:pt idx="18">
                  <c:v>188722</c:v>
                </c:pt>
                <c:pt idx="19">
                  <c:v>186144</c:v>
                </c:pt>
                <c:pt idx="20">
                  <c:v>182651</c:v>
                </c:pt>
                <c:pt idx="21">
                  <c:v>177368</c:v>
                </c:pt>
                <c:pt idx="22">
                  <c:v>173208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2-436F-8939-6C5E2D12B485}"/>
            </c:ext>
          </c:extLst>
        </c:ser>
        <c:ser>
          <c:idx val="2"/>
          <c:order val="2"/>
          <c:tx>
            <c:strRef>
              <c:f>fig_a1!$D$29</c:f>
              <c:strCache>
                <c:ptCount val="1"/>
                <c:pt idx="0">
                  <c:v>Secondaria di I grado</c:v>
                </c:pt>
              </c:strCache>
            </c:strRef>
          </c:tx>
          <c:spPr>
            <a:ln w="12700">
              <a:solidFill>
                <a:srgbClr val="92D050"/>
              </a:solidFill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92D05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fig_a1!$A$30:$A$52</c:f>
              <c:strCache>
                <c:ptCount val="23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20/21</c:v>
                </c:pt>
              </c:strCache>
            </c:strRef>
          </c:cat>
          <c:val>
            <c:numRef>
              <c:f>fig_a1!$D$30:$D$52</c:f>
              <c:numCache>
                <c:formatCode>#,##0</c:formatCode>
                <c:ptCount val="23"/>
                <c:pt idx="0">
                  <c:v>106386</c:v>
                </c:pt>
                <c:pt idx="1">
                  <c:v>106901</c:v>
                </c:pt>
                <c:pt idx="2">
                  <c:v>108777</c:v>
                </c:pt>
                <c:pt idx="3">
                  <c:v>110000</c:v>
                </c:pt>
                <c:pt idx="4">
                  <c:v>111415</c:v>
                </c:pt>
                <c:pt idx="5">
                  <c:v>111006</c:v>
                </c:pt>
                <c:pt idx="6">
                  <c:v>111008</c:v>
                </c:pt>
                <c:pt idx="7">
                  <c:v>111173</c:v>
                </c:pt>
                <c:pt idx="8">
                  <c:v>112306</c:v>
                </c:pt>
                <c:pt idx="9">
                  <c:v>115345</c:v>
                </c:pt>
                <c:pt idx="10">
                  <c:v>117229</c:v>
                </c:pt>
                <c:pt idx="11">
                  <c:v>118568</c:v>
                </c:pt>
                <c:pt idx="12">
                  <c:v>119731</c:v>
                </c:pt>
                <c:pt idx="13">
                  <c:v>119227</c:v>
                </c:pt>
                <c:pt idx="14">
                  <c:v>118248</c:v>
                </c:pt>
                <c:pt idx="15">
                  <c:v>117453</c:v>
                </c:pt>
                <c:pt idx="16">
                  <c:v>117277</c:v>
                </c:pt>
                <c:pt idx="17">
                  <c:v>117150</c:v>
                </c:pt>
                <c:pt idx="18">
                  <c:v>117056</c:v>
                </c:pt>
                <c:pt idx="19">
                  <c:v>117412</c:v>
                </c:pt>
                <c:pt idx="20">
                  <c:v>118210</c:v>
                </c:pt>
                <c:pt idx="21">
                  <c:v>117252</c:v>
                </c:pt>
                <c:pt idx="22">
                  <c:v>116101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22-436F-8939-6C5E2D12B485}"/>
            </c:ext>
          </c:extLst>
        </c:ser>
        <c:ser>
          <c:idx val="3"/>
          <c:order val="3"/>
          <c:tx>
            <c:strRef>
              <c:f>fig_a1!$E$29</c:f>
              <c:strCache>
                <c:ptCount val="1"/>
                <c:pt idx="0">
                  <c:v>Secondo ciclo (secondaria di II grado e percorsi IeFP in agenzie formative)</c:v>
                </c:pt>
              </c:strCache>
            </c:strRef>
          </c:tx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fig_a1!$A$30:$A$52</c:f>
              <c:strCache>
                <c:ptCount val="23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20/21</c:v>
                </c:pt>
              </c:strCache>
            </c:strRef>
          </c:cat>
          <c:val>
            <c:numRef>
              <c:f>fig_a1!$E$30:$E$52</c:f>
              <c:numCache>
                <c:formatCode>#,##0</c:formatCode>
                <c:ptCount val="23"/>
                <c:pt idx="0">
                  <c:v>154413</c:v>
                </c:pt>
                <c:pt idx="1">
                  <c:v>155040</c:v>
                </c:pt>
                <c:pt idx="2">
                  <c:v>154484</c:v>
                </c:pt>
                <c:pt idx="3">
                  <c:v>155707</c:v>
                </c:pt>
                <c:pt idx="4">
                  <c:v>157225</c:v>
                </c:pt>
                <c:pt idx="5">
                  <c:v>163382</c:v>
                </c:pt>
                <c:pt idx="6">
                  <c:v>169759</c:v>
                </c:pt>
                <c:pt idx="7">
                  <c:v>175306</c:v>
                </c:pt>
                <c:pt idx="8">
                  <c:v>176567</c:v>
                </c:pt>
                <c:pt idx="9">
                  <c:v>175861</c:v>
                </c:pt>
                <c:pt idx="10">
                  <c:v>175883</c:v>
                </c:pt>
                <c:pt idx="11">
                  <c:v>176391</c:v>
                </c:pt>
                <c:pt idx="12">
                  <c:v>178565</c:v>
                </c:pt>
                <c:pt idx="13">
                  <c:v>180793</c:v>
                </c:pt>
                <c:pt idx="14">
                  <c:v>182803</c:v>
                </c:pt>
                <c:pt idx="15">
                  <c:v>185205</c:v>
                </c:pt>
                <c:pt idx="16">
                  <c:v>186283</c:v>
                </c:pt>
                <c:pt idx="17">
                  <c:v>188270</c:v>
                </c:pt>
                <c:pt idx="18">
                  <c:v>189976</c:v>
                </c:pt>
                <c:pt idx="19">
                  <c:v>190853</c:v>
                </c:pt>
                <c:pt idx="20">
                  <c:v>191494</c:v>
                </c:pt>
                <c:pt idx="21">
                  <c:v>194245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22-436F-8939-6C5E2D12B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488384"/>
        <c:axId val="1"/>
      </c:lineChart>
      <c:catAx>
        <c:axId val="14784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80000"/>
        </c:scaling>
        <c:delete val="0"/>
        <c:axPos val="l"/>
        <c:majorGridlines>
          <c:spPr>
            <a:ln w="3175">
              <a:solidFill>
                <a:srgbClr val="E3E3E3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4784883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547587509505232"/>
          <c:y val="7.1244052026358168E-2"/>
          <c:w val="0.2445241249049476"/>
          <c:h val="0.80922960969615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92209151028189E-2"/>
          <c:y val="6.36642294713161E-2"/>
          <c:w val="0.59615183760944623"/>
          <c:h val="0.76978627671541056"/>
        </c:manualLayout>
      </c:layout>
      <c:lineChart>
        <c:grouping val="standard"/>
        <c:varyColors val="0"/>
        <c:ser>
          <c:idx val="0"/>
          <c:order val="0"/>
          <c:tx>
            <c:strRef>
              <c:f>fig_a2!$C$5</c:f>
              <c:strCache>
                <c:ptCount val="1"/>
                <c:pt idx="0">
                  <c:v>Scuola dell'infanzia</c:v>
                </c:pt>
              </c:strCache>
            </c:strRef>
          </c:tx>
          <c:spPr>
            <a:ln w="15875">
              <a:solidFill>
                <a:schemeClr val="tx2"/>
              </a:solidFill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1F497D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fig_a2!$B$6:$B$16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fig_a2!$C$6:$C$16</c:f>
              <c:numCache>
                <c:formatCode>0.0</c:formatCode>
                <c:ptCount val="11"/>
                <c:pt idx="0">
                  <c:v>1.2017011878984463</c:v>
                </c:pt>
                <c:pt idx="1">
                  <c:v>1.1217879786309715</c:v>
                </c:pt>
                <c:pt idx="2">
                  <c:v>1.1069051037723534</c:v>
                </c:pt>
                <c:pt idx="3">
                  <c:v>1.1649267836009396</c:v>
                </c:pt>
                <c:pt idx="4">
                  <c:v>1.3259877393394368</c:v>
                </c:pt>
                <c:pt idx="5">
                  <c:v>1.6244955125960598</c:v>
                </c:pt>
                <c:pt idx="6">
                  <c:v>1.8261761410039694</c:v>
                </c:pt>
                <c:pt idx="7">
                  <c:v>2.1368902468881905</c:v>
                </c:pt>
                <c:pt idx="8">
                  <c:v>2.3228980050405368</c:v>
                </c:pt>
                <c:pt idx="9">
                  <c:v>2.1980037766387914</c:v>
                </c:pt>
                <c:pt idx="10">
                  <c:v>2.3607476430847396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C-427C-ADD7-1FA9D3DB5204}"/>
            </c:ext>
          </c:extLst>
        </c:ser>
        <c:ser>
          <c:idx val="1"/>
          <c:order val="1"/>
          <c:tx>
            <c:strRef>
              <c:f>fig_a2!$D$5</c:f>
              <c:strCache>
                <c:ptCount val="1"/>
                <c:pt idx="0">
                  <c:v>Primaria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C0000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fig_a2!$B$6:$B$16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fig_a2!$D$6:$D$16</c:f>
              <c:numCache>
                <c:formatCode>0.0</c:formatCode>
                <c:ptCount val="11"/>
                <c:pt idx="0">
                  <c:v>2.8457382384227325</c:v>
                </c:pt>
                <c:pt idx="1">
                  <c:v>2.7063280394447964</c:v>
                </c:pt>
                <c:pt idx="2">
                  <c:v>2.6152930985900791</c:v>
                </c:pt>
                <c:pt idx="3">
                  <c:v>2.6160681190517212</c:v>
                </c:pt>
                <c:pt idx="4">
                  <c:v>2.6386850448398875</c:v>
                </c:pt>
                <c:pt idx="5">
                  <c:v>2.7289762795849057</c:v>
                </c:pt>
                <c:pt idx="6">
                  <c:v>2.8634711374402562</c:v>
                </c:pt>
                <c:pt idx="7">
                  <c:v>3.1663658243080621</c:v>
                </c:pt>
                <c:pt idx="8">
                  <c:v>3.5581518852894316</c:v>
                </c:pt>
                <c:pt idx="9">
                  <c:v>3.7695638446619459</c:v>
                </c:pt>
                <c:pt idx="10">
                  <c:v>4.2093898665188672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C-427C-ADD7-1FA9D3DB5204}"/>
            </c:ext>
          </c:extLst>
        </c:ser>
        <c:ser>
          <c:idx val="2"/>
          <c:order val="2"/>
          <c:tx>
            <c:strRef>
              <c:f>fig_a2!$E$5</c:f>
              <c:strCache>
                <c:ptCount val="1"/>
                <c:pt idx="0">
                  <c:v>Secondaria di I grado</c:v>
                </c:pt>
              </c:strCache>
            </c:strRef>
          </c:tx>
          <c:spPr>
            <a:ln w="12700">
              <a:solidFill>
                <a:srgbClr val="92D050"/>
              </a:solidFill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92D05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fig_a2!$B$6:$B$16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fig_a2!$E$6:$E$16</c:f>
              <c:numCache>
                <c:formatCode>0.0</c:formatCode>
                <c:ptCount val="11"/>
                <c:pt idx="0">
                  <c:v>3.7467322581453426</c:v>
                </c:pt>
                <c:pt idx="1">
                  <c:v>3.8003136873359225</c:v>
                </c:pt>
                <c:pt idx="2">
                  <c:v>3.7556660577768755</c:v>
                </c:pt>
                <c:pt idx="3">
                  <c:v>3.734259661311333</c:v>
                </c:pt>
                <c:pt idx="4">
                  <c:v>3.6400999343434779</c:v>
                </c:pt>
                <c:pt idx="5">
                  <c:v>3.6022193768672639</c:v>
                </c:pt>
                <c:pt idx="6">
                  <c:v>3.6717468562055764</c:v>
                </c:pt>
                <c:pt idx="7">
                  <c:v>3.8335093516846657</c:v>
                </c:pt>
                <c:pt idx="8">
                  <c:v>3.9886642416039253</c:v>
                </c:pt>
                <c:pt idx="9">
                  <c:v>4.0212533688124728</c:v>
                </c:pt>
                <c:pt idx="10">
                  <c:v>4.195484965676437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BC-427C-ADD7-1FA9D3DB5204}"/>
            </c:ext>
          </c:extLst>
        </c:ser>
        <c:ser>
          <c:idx val="3"/>
          <c:order val="3"/>
          <c:tx>
            <c:strRef>
              <c:f>fig_a2!$F$5</c:f>
              <c:strCache>
                <c:ptCount val="1"/>
                <c:pt idx="0">
                  <c:v>Secondaria II grado</c:v>
                </c:pt>
              </c:strCache>
            </c:strRef>
          </c:tx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fig_a2!$B$6:$B$16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fig_a2!$F$6:$F$16</c:f>
              <c:numCache>
                <c:formatCode>0.0</c:formatCode>
                <c:ptCount val="11"/>
                <c:pt idx="0">
                  <c:v>2.1389986147322322</c:v>
                </c:pt>
                <c:pt idx="1">
                  <c:v>2.2102654952000189</c:v>
                </c:pt>
                <c:pt idx="2">
                  <c:v>2.3114887976234155</c:v>
                </c:pt>
                <c:pt idx="3">
                  <c:v>2.4811797703669582</c:v>
                </c:pt>
                <c:pt idx="4">
                  <c:v>2.5018690126397414</c:v>
                </c:pt>
                <c:pt idx="5">
                  <c:v>2.6097094515819643</c:v>
                </c:pt>
                <c:pt idx="6">
                  <c:v>2.876305133477282</c:v>
                </c:pt>
                <c:pt idx="7">
                  <c:v>2.9373997705780632</c:v>
                </c:pt>
                <c:pt idx="8">
                  <c:v>2.8974752692836798</c:v>
                </c:pt>
                <c:pt idx="9">
                  <c:v>3.0270820629583839</c:v>
                </c:pt>
                <c:pt idx="10">
                  <c:v>3.0566422009159355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BC-427C-ADD7-1FA9D3DB5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488384"/>
        <c:axId val="1"/>
      </c:lineChart>
      <c:catAx>
        <c:axId val="14784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E3E3E3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4784883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082602479568104"/>
          <c:y val="0.14539321965285312"/>
          <c:w val="0.21327966626122954"/>
          <c:h val="0.735080614923134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617044602050064E-2"/>
          <c:y val="8.8967971530249199E-2"/>
          <c:w val="0.82184061796691299"/>
          <c:h val="0.6583629893238434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fig_a3!$B$23</c:f>
              <c:strCache>
                <c:ptCount val="1"/>
                <c:pt idx="0">
                  <c:v>Valori Assoluti</c:v>
                </c:pt>
              </c:strCache>
            </c:strRef>
          </c:tx>
          <c:spPr>
            <a:solidFill>
              <a:srgbClr val="FFC000"/>
            </a:solidFill>
            <a:effectLst>
              <a:glow>
                <a:schemeClr val="accent1"/>
              </a:glow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fig_a3!$A$24:$A$39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fig_a3!$B$24:$B$39</c:f>
              <c:numCache>
                <c:formatCode>#,##0</c:formatCode>
                <c:ptCount val="16"/>
                <c:pt idx="0">
                  <c:v>68057</c:v>
                </c:pt>
                <c:pt idx="1">
                  <c:v>68805</c:v>
                </c:pt>
                <c:pt idx="2">
                  <c:v>68524</c:v>
                </c:pt>
                <c:pt idx="3">
                  <c:v>68516</c:v>
                </c:pt>
                <c:pt idx="4">
                  <c:v>68427</c:v>
                </c:pt>
                <c:pt idx="5">
                  <c:v>68097</c:v>
                </c:pt>
                <c:pt idx="6">
                  <c:v>67173</c:v>
                </c:pt>
                <c:pt idx="7">
                  <c:v>66182</c:v>
                </c:pt>
                <c:pt idx="8">
                  <c:v>64125</c:v>
                </c:pt>
                <c:pt idx="9">
                  <c:v>62402</c:v>
                </c:pt>
                <c:pt idx="10">
                  <c:v>61434</c:v>
                </c:pt>
                <c:pt idx="11">
                  <c:v>60117</c:v>
                </c:pt>
                <c:pt idx="12">
                  <c:v>59148</c:v>
                </c:pt>
                <c:pt idx="13">
                  <c:v>57922</c:v>
                </c:pt>
                <c:pt idx="14">
                  <c:v>54797</c:v>
                </c:pt>
                <c:pt idx="15">
                  <c:v>55206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A-4116-9F73-0C160CA31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1518917872"/>
        <c:axId val="1"/>
      </c:barChart>
      <c:lineChart>
        <c:grouping val="standard"/>
        <c:varyColors val="0"/>
        <c:ser>
          <c:idx val="0"/>
          <c:order val="1"/>
          <c:tx>
            <c:strRef>
              <c:f>fig_a3!$C$23</c:f>
              <c:strCache>
                <c:ptCount val="1"/>
                <c:pt idx="0">
                  <c:v>Incidenza %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9"/>
            <c:spPr>
              <a:solidFill>
                <a:srgbClr val="92D050"/>
              </a:solidFill>
              <a:ln>
                <a:solidFill>
                  <a:srgbClr val="92D050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fig_a3!$A$24:$A$39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fig_a3!$C$24:$C$39</c:f>
              <c:numCache>
                <c:formatCode>0.0</c:formatCode>
                <c:ptCount val="16"/>
                <c:pt idx="0">
                  <c:v>11.95074796436743</c:v>
                </c:pt>
                <c:pt idx="1">
                  <c:v>11.97310423674397</c:v>
                </c:pt>
                <c:pt idx="2">
                  <c:v>11.85489158735898</c:v>
                </c:pt>
                <c:pt idx="3">
                  <c:v>11.748164456469928</c:v>
                </c:pt>
                <c:pt idx="4">
                  <c:v>11.655918154594605</c:v>
                </c:pt>
                <c:pt idx="5">
                  <c:v>11.525084664869285</c:v>
                </c:pt>
                <c:pt idx="6">
                  <c:v>11.319962993109236</c:v>
                </c:pt>
                <c:pt idx="7">
                  <c:v>11.145747549205355</c:v>
                </c:pt>
                <c:pt idx="8">
                  <c:v>10.783469760092183</c:v>
                </c:pt>
                <c:pt idx="9">
                  <c:v>10.534223311624075</c:v>
                </c:pt>
                <c:pt idx="10">
                  <c:v>10.407144768984223</c:v>
                </c:pt>
                <c:pt idx="11">
                  <c:v>10.264496422101526</c:v>
                </c:pt>
                <c:pt idx="12">
                  <c:v>10.182306460775706</c:v>
                </c:pt>
                <c:pt idx="13">
                  <c:v>10.076072415790636</c:v>
                </c:pt>
                <c:pt idx="14">
                  <c:v>9.6806277912827188</c:v>
                </c:pt>
                <c:pt idx="15">
                  <c:v>9.8521798255711239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A-4116-9F73-0C160CA31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18917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00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518917872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4"/>
          <c:min val="0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3"/>
        <c:crosses val="max"/>
        <c:crossBetween val="between"/>
        <c:majorUnit val="2"/>
      </c:valAx>
      <c:spPr>
        <a:noFill/>
        <a:ln w="12700">
          <a:solidFill>
            <a:schemeClr val="bg1">
              <a:lumMod val="8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977298524404086"/>
          <c:y val="0.86348501664816868"/>
          <c:w val="0.60839954597048806"/>
          <c:h val="0.117647058823529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>
      <c:oddHeader>&amp;A</c:oddHeader>
      <c:oddFooter>Page &amp;P</c:oddFooter>
    </c:headerFooter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97510373443988"/>
          <c:y val="8.5036046150891553E-2"/>
          <c:w val="0.61471809586383186"/>
          <c:h val="0.88459433307234347"/>
        </c:manualLayout>
      </c:layout>
      <c:pieChart>
        <c:varyColors val="1"/>
        <c:ser>
          <c:idx val="0"/>
          <c:order val="0"/>
          <c:tx>
            <c:strRef>
              <c:f>fig_a4!$C$8</c:f>
              <c:strCache>
                <c:ptCount val="1"/>
                <c:pt idx="0">
                  <c:v>iscritti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25"/>
          <c:dPt>
            <c:idx val="0"/>
            <c:bubble3D val="0"/>
            <c:spPr>
              <a:solidFill>
                <a:schemeClr val="tx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7EF5-468E-AC2C-77E9B39FD2D3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EF5-468E-AC2C-77E9B39FD2D3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EF5-468E-AC2C-77E9B39FD2D3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7EF5-468E-AC2C-77E9B39FD2D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EF5-468E-AC2C-77E9B39FD2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fig_a4!$B$9:$B$12</c:f>
              <c:strCache>
                <c:ptCount val="4"/>
                <c:pt idx="0">
                  <c:v>Scuola dell'infanzia</c:v>
                </c:pt>
                <c:pt idx="1">
                  <c:v>Primaria</c:v>
                </c:pt>
                <c:pt idx="2">
                  <c:v>Secondaria di I grado</c:v>
                </c:pt>
                <c:pt idx="3">
                  <c:v>Secondaria di II grado</c:v>
                </c:pt>
              </c:strCache>
            </c:strRef>
          </c:cat>
          <c:val>
            <c:numRef>
              <c:f>fig_a4!$C$9:$C$12</c:f>
              <c:numCache>
                <c:formatCode>#,##0</c:formatCode>
                <c:ptCount val="4"/>
                <c:pt idx="0">
                  <c:v>31380</c:v>
                </c:pt>
                <c:pt idx="1">
                  <c:v>11123</c:v>
                </c:pt>
                <c:pt idx="2">
                  <c:v>6757</c:v>
                </c:pt>
                <c:pt idx="3">
                  <c:v>5946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EF-481F-BE29-7FD26E681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>
      <c:oddFooter>&amp;L
&amp;Cwww.sisform.piemonte.it</c:oddFooter>
    </c:headerFooter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242053076698746E-2"/>
          <c:y val="1.9606801484332265E-2"/>
          <c:w val="0.73345579961552876"/>
          <c:h val="0.85989978525411592"/>
        </c:manualLayout>
      </c:layout>
      <c:lineChart>
        <c:grouping val="standard"/>
        <c:varyColors val="0"/>
        <c:ser>
          <c:idx val="0"/>
          <c:order val="0"/>
          <c:tx>
            <c:strRef>
              <c:f>'[1]MedioAlta_25-64'!$A$9</c:f>
              <c:strCache>
                <c:ptCount val="1"/>
                <c:pt idx="0">
                  <c:v>Unione Europea - 27 Paesi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'[1]MedioAlta_25-64'!$G$8:$U$8</c:f>
              <c:strCach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strCache>
            </c:strRef>
          </c:cat>
          <c:val>
            <c:numRef>
              <c:f>'[1]MedioAlta_25-64'!$G$9:$U$9</c:f>
              <c:numCache>
                <c:formatCode>General</c:formatCode>
                <c:ptCount val="15"/>
                <c:pt idx="0">
                  <c:v>70.3</c:v>
                </c:pt>
                <c:pt idx="1">
                  <c:v>71.099999999999994</c:v>
                </c:pt>
                <c:pt idx="2">
                  <c:v>71.599999999999994</c:v>
                </c:pt>
                <c:pt idx="3">
                  <c:v>72.2</c:v>
                </c:pt>
                <c:pt idx="4">
                  <c:v>73</c:v>
                </c:pt>
                <c:pt idx="5">
                  <c:v>73.7</c:v>
                </c:pt>
                <c:pt idx="6">
                  <c:v>74.7</c:v>
                </c:pt>
                <c:pt idx="7">
                  <c:v>75.5</c:v>
                </c:pt>
                <c:pt idx="8">
                  <c:v>76.099999999999994</c:v>
                </c:pt>
                <c:pt idx="9">
                  <c:v>76.599999999999994</c:v>
                </c:pt>
                <c:pt idx="10">
                  <c:v>77.2</c:v>
                </c:pt>
                <c:pt idx="11">
                  <c:v>77.8</c:v>
                </c:pt>
                <c:pt idx="12">
                  <c:v>78.400000000000006</c:v>
                </c:pt>
                <c:pt idx="13">
                  <c:v>79</c:v>
                </c:pt>
                <c:pt idx="14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A-422A-9115-F3D444F0CF95}"/>
            </c:ext>
          </c:extLst>
        </c:ser>
        <c:ser>
          <c:idx val="1"/>
          <c:order val="1"/>
          <c:tx>
            <c:strRef>
              <c:f>'[1]MedioAlta_25-64'!$A$10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'[1]MedioAlta_25-64'!$G$8:$U$8</c:f>
              <c:strCach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strCache>
            </c:strRef>
          </c:cat>
          <c:val>
            <c:numRef>
              <c:f>'[1]MedioAlta_25-64'!$G$10:$U$10</c:f>
              <c:numCache>
                <c:formatCode>General</c:formatCode>
                <c:ptCount val="15"/>
                <c:pt idx="0">
                  <c:v>52.2</c:v>
                </c:pt>
                <c:pt idx="1">
                  <c:v>53.3</c:v>
                </c:pt>
                <c:pt idx="2">
                  <c:v>54.2</c:v>
                </c:pt>
                <c:pt idx="3">
                  <c:v>55.1</c:v>
                </c:pt>
                <c:pt idx="4">
                  <c:v>56</c:v>
                </c:pt>
                <c:pt idx="5">
                  <c:v>57.2</c:v>
                </c:pt>
                <c:pt idx="6">
                  <c:v>58.2</c:v>
                </c:pt>
                <c:pt idx="7">
                  <c:v>59.3</c:v>
                </c:pt>
                <c:pt idx="8">
                  <c:v>59.9</c:v>
                </c:pt>
                <c:pt idx="9">
                  <c:v>60.1</c:v>
                </c:pt>
                <c:pt idx="10">
                  <c:v>60.9</c:v>
                </c:pt>
                <c:pt idx="11">
                  <c:v>61.7</c:v>
                </c:pt>
                <c:pt idx="12">
                  <c:v>62.2</c:v>
                </c:pt>
                <c:pt idx="13">
                  <c:v>62.9</c:v>
                </c:pt>
                <c:pt idx="14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A-422A-9115-F3D444F0CF95}"/>
            </c:ext>
          </c:extLst>
        </c:ser>
        <c:ser>
          <c:idx val="2"/>
          <c:order val="2"/>
          <c:tx>
            <c:strRef>
              <c:f>'[1]MedioAlta_25-64'!$A$11</c:f>
              <c:strCache>
                <c:ptCount val="1"/>
                <c:pt idx="0">
                  <c:v>Piemonte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'[1]MedioAlta_25-64'!$G$8:$U$8</c:f>
              <c:strCach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strCache>
            </c:strRef>
          </c:cat>
          <c:val>
            <c:numRef>
              <c:f>'[1]MedioAlta_25-64'!$G$11:$U$11</c:f>
              <c:numCache>
                <c:formatCode>General</c:formatCode>
                <c:ptCount val="15"/>
                <c:pt idx="0">
                  <c:v>53.6</c:v>
                </c:pt>
                <c:pt idx="1">
                  <c:v>54.2</c:v>
                </c:pt>
                <c:pt idx="2">
                  <c:v>55.1</c:v>
                </c:pt>
                <c:pt idx="3">
                  <c:v>56.9</c:v>
                </c:pt>
                <c:pt idx="4">
                  <c:v>57.6</c:v>
                </c:pt>
                <c:pt idx="5">
                  <c:v>57.8</c:v>
                </c:pt>
                <c:pt idx="6">
                  <c:v>59.3</c:v>
                </c:pt>
                <c:pt idx="7">
                  <c:v>60.6</c:v>
                </c:pt>
                <c:pt idx="8">
                  <c:v>61.4</c:v>
                </c:pt>
                <c:pt idx="9">
                  <c:v>60.9</c:v>
                </c:pt>
                <c:pt idx="10">
                  <c:v>61.3</c:v>
                </c:pt>
                <c:pt idx="11">
                  <c:v>62.9</c:v>
                </c:pt>
                <c:pt idx="12">
                  <c:v>63.5</c:v>
                </c:pt>
                <c:pt idx="13">
                  <c:v>63.7</c:v>
                </c:pt>
                <c:pt idx="14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5A-422A-9115-F3D444F0CF95}"/>
            </c:ext>
          </c:extLst>
        </c:ser>
        <c:ser>
          <c:idx val="3"/>
          <c:order val="3"/>
          <c:tx>
            <c:strRef>
              <c:f>'[1]MedioAlta_25-64'!$A$12</c:f>
              <c:strCache>
                <c:ptCount val="1"/>
                <c:pt idx="0">
                  <c:v>Lombardia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'[1]MedioAlta_25-64'!$G$8:$U$8</c:f>
              <c:strCach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strCache>
            </c:strRef>
          </c:cat>
          <c:val>
            <c:numRef>
              <c:f>'[1]MedioAlta_25-64'!$G$12:$U$12</c:f>
              <c:numCache>
                <c:formatCode>General</c:formatCode>
                <c:ptCount val="15"/>
                <c:pt idx="0">
                  <c:v>55.4</c:v>
                </c:pt>
                <c:pt idx="1">
                  <c:v>56.5</c:v>
                </c:pt>
                <c:pt idx="2">
                  <c:v>56.9</c:v>
                </c:pt>
                <c:pt idx="3">
                  <c:v>57.8</c:v>
                </c:pt>
                <c:pt idx="4">
                  <c:v>58.6</c:v>
                </c:pt>
                <c:pt idx="5">
                  <c:v>59.9</c:v>
                </c:pt>
                <c:pt idx="6">
                  <c:v>61.2</c:v>
                </c:pt>
                <c:pt idx="7">
                  <c:v>62.1</c:v>
                </c:pt>
                <c:pt idx="8">
                  <c:v>63.1</c:v>
                </c:pt>
                <c:pt idx="9">
                  <c:v>63.2</c:v>
                </c:pt>
                <c:pt idx="10">
                  <c:v>64.099999999999994</c:v>
                </c:pt>
                <c:pt idx="11">
                  <c:v>65</c:v>
                </c:pt>
                <c:pt idx="12">
                  <c:v>64.5</c:v>
                </c:pt>
                <c:pt idx="13">
                  <c:v>65.599999999999994</c:v>
                </c:pt>
                <c:pt idx="14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5A-422A-9115-F3D444F0CF95}"/>
            </c:ext>
          </c:extLst>
        </c:ser>
        <c:ser>
          <c:idx val="4"/>
          <c:order val="4"/>
          <c:tx>
            <c:strRef>
              <c:f>'[1]MedioAlta_25-64'!$A$13</c:f>
              <c:strCache>
                <c:ptCount val="1"/>
                <c:pt idx="0">
                  <c:v>Veneto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'[1]MedioAlta_25-64'!$G$8:$U$8</c:f>
              <c:strCach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strCache>
            </c:strRef>
          </c:cat>
          <c:val>
            <c:numRef>
              <c:f>'[1]MedioAlta_25-64'!$G$13:$U$13</c:f>
              <c:numCache>
                <c:formatCode>General</c:formatCode>
                <c:ptCount val="15"/>
                <c:pt idx="0">
                  <c:v>53</c:v>
                </c:pt>
                <c:pt idx="1">
                  <c:v>54.6</c:v>
                </c:pt>
                <c:pt idx="2">
                  <c:v>55.7</c:v>
                </c:pt>
                <c:pt idx="3">
                  <c:v>57.6</c:v>
                </c:pt>
                <c:pt idx="4">
                  <c:v>57.4</c:v>
                </c:pt>
                <c:pt idx="5">
                  <c:v>58.4</c:v>
                </c:pt>
                <c:pt idx="6">
                  <c:v>59.7</c:v>
                </c:pt>
                <c:pt idx="7">
                  <c:v>61.3</c:v>
                </c:pt>
                <c:pt idx="8">
                  <c:v>61.5</c:v>
                </c:pt>
                <c:pt idx="9">
                  <c:v>62.4</c:v>
                </c:pt>
                <c:pt idx="10">
                  <c:v>63.9</c:v>
                </c:pt>
                <c:pt idx="11">
                  <c:v>64.599999999999994</c:v>
                </c:pt>
                <c:pt idx="12">
                  <c:v>64.7</c:v>
                </c:pt>
                <c:pt idx="13">
                  <c:v>65.7</c:v>
                </c:pt>
                <c:pt idx="14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5A-422A-9115-F3D444F0CF95}"/>
            </c:ext>
          </c:extLst>
        </c:ser>
        <c:ser>
          <c:idx val="5"/>
          <c:order val="5"/>
          <c:tx>
            <c:strRef>
              <c:f>'[1]MedioAlta_25-64'!$A$14</c:f>
              <c:strCache>
                <c:ptCount val="1"/>
                <c:pt idx="0">
                  <c:v>Emilia-Romagna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'[1]MedioAlta_25-64'!$G$8:$U$8</c:f>
              <c:strCach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strCache>
            </c:strRef>
          </c:cat>
          <c:val>
            <c:numRef>
              <c:f>'[1]MedioAlta_25-64'!$G$14:$U$14</c:f>
              <c:numCache>
                <c:formatCode>General</c:formatCode>
                <c:ptCount val="15"/>
                <c:pt idx="0">
                  <c:v>56.7</c:v>
                </c:pt>
                <c:pt idx="1">
                  <c:v>57.9</c:v>
                </c:pt>
                <c:pt idx="2">
                  <c:v>59.2</c:v>
                </c:pt>
                <c:pt idx="3">
                  <c:v>60.1</c:v>
                </c:pt>
                <c:pt idx="4">
                  <c:v>61.1</c:v>
                </c:pt>
                <c:pt idx="5">
                  <c:v>62.2</c:v>
                </c:pt>
                <c:pt idx="6">
                  <c:v>63.4</c:v>
                </c:pt>
                <c:pt idx="7">
                  <c:v>64.599999999999994</c:v>
                </c:pt>
                <c:pt idx="8">
                  <c:v>65.400000000000006</c:v>
                </c:pt>
                <c:pt idx="9">
                  <c:v>66.400000000000006</c:v>
                </c:pt>
                <c:pt idx="10">
                  <c:v>67</c:v>
                </c:pt>
                <c:pt idx="11">
                  <c:v>68.099999999999994</c:v>
                </c:pt>
                <c:pt idx="12">
                  <c:v>69</c:v>
                </c:pt>
                <c:pt idx="13">
                  <c:v>68.8</c:v>
                </c:pt>
                <c:pt idx="14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B5A-422A-9115-F3D444F0C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0312975"/>
        <c:axId val="1230323375"/>
      </c:lineChart>
      <c:catAx>
        <c:axId val="1230312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230323375"/>
        <c:crosses val="autoZero"/>
        <c:auto val="1"/>
        <c:lblAlgn val="ctr"/>
        <c:lblOffset val="100"/>
        <c:tickLblSkip val="1"/>
        <c:noMultiLvlLbl val="0"/>
      </c:catAx>
      <c:valAx>
        <c:axId val="1230323375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230312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335672050278639"/>
          <c:y val="1.9025526085155151E-2"/>
          <c:w val="0.19407108404077894"/>
          <c:h val="0.73152995016142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7256268003427E-2"/>
          <c:y val="2.2853536831713903E-2"/>
          <c:w val="0.73345579961552876"/>
          <c:h val="0.85989978525411592"/>
        </c:manualLayout>
      </c:layout>
      <c:lineChart>
        <c:grouping val="standard"/>
        <c:varyColors val="0"/>
        <c:ser>
          <c:idx val="0"/>
          <c:order val="0"/>
          <c:tx>
            <c:strRef>
              <c:f>fig_a6!$A$24</c:f>
              <c:strCache>
                <c:ptCount val="1"/>
                <c:pt idx="0">
                  <c:v>Italy maschi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fig_a6!$B$23:$P$23</c:f>
              <c:strCach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strCache>
            </c:strRef>
          </c:cat>
          <c:val>
            <c:numRef>
              <c:f>fig_a6!$B$24:$P$24</c:f>
              <c:numCache>
                <c:formatCode>0.0</c:formatCode>
                <c:ptCount val="15"/>
                <c:pt idx="0">
                  <c:v>64.400000000000006</c:v>
                </c:pt>
                <c:pt idx="1">
                  <c:v>64.7</c:v>
                </c:pt>
                <c:pt idx="2">
                  <c:v>66.599999999999994</c:v>
                </c:pt>
                <c:pt idx="3">
                  <c:v>67.900000000000006</c:v>
                </c:pt>
                <c:pt idx="4">
                  <c:v>68</c:v>
                </c:pt>
                <c:pt idx="5">
                  <c:v>68.099999999999994</c:v>
                </c:pt>
                <c:pt idx="6">
                  <c:v>69.3</c:v>
                </c:pt>
                <c:pt idx="7">
                  <c:v>70.400000000000006</c:v>
                </c:pt>
                <c:pt idx="8">
                  <c:v>71.2</c:v>
                </c:pt>
                <c:pt idx="9">
                  <c:v>70.400000000000006</c:v>
                </c:pt>
                <c:pt idx="10">
                  <c:v>71.400000000000006</c:v>
                </c:pt>
                <c:pt idx="11">
                  <c:v>72.900000000000006</c:v>
                </c:pt>
                <c:pt idx="12">
                  <c:v>73.2</c:v>
                </c:pt>
                <c:pt idx="13">
                  <c:v>74.900000000000006</c:v>
                </c:pt>
                <c:pt idx="14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5-44DD-8E65-0D47B500CC0C}"/>
            </c:ext>
          </c:extLst>
        </c:ser>
        <c:ser>
          <c:idx val="1"/>
          <c:order val="1"/>
          <c:tx>
            <c:strRef>
              <c:f>fig_a6!$A$25</c:f>
              <c:strCache>
                <c:ptCount val="1"/>
                <c:pt idx="0">
                  <c:v>Piemonte maschi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fig_a6!$B$23:$P$23</c:f>
              <c:strCach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strCache>
            </c:strRef>
          </c:cat>
          <c:val>
            <c:numRef>
              <c:f>fig_a6!$B$25:$P$25</c:f>
              <c:numCache>
                <c:formatCode>0.0</c:formatCode>
                <c:ptCount val="15"/>
                <c:pt idx="0">
                  <c:v>63.6</c:v>
                </c:pt>
                <c:pt idx="1">
                  <c:v>66.2</c:v>
                </c:pt>
                <c:pt idx="2">
                  <c:v>66.2</c:v>
                </c:pt>
                <c:pt idx="3">
                  <c:v>69.900000000000006</c:v>
                </c:pt>
                <c:pt idx="4">
                  <c:v>69.3</c:v>
                </c:pt>
                <c:pt idx="5">
                  <c:v>66.7</c:v>
                </c:pt>
                <c:pt idx="6">
                  <c:v>68.2</c:v>
                </c:pt>
                <c:pt idx="7">
                  <c:v>69.5</c:v>
                </c:pt>
                <c:pt idx="8">
                  <c:v>70.3</c:v>
                </c:pt>
                <c:pt idx="9">
                  <c:v>66</c:v>
                </c:pt>
                <c:pt idx="10">
                  <c:v>68.7</c:v>
                </c:pt>
                <c:pt idx="11">
                  <c:v>74.599999999999994</c:v>
                </c:pt>
                <c:pt idx="12">
                  <c:v>75.599999999999994</c:v>
                </c:pt>
                <c:pt idx="13">
                  <c:v>79</c:v>
                </c:pt>
                <c:pt idx="14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65-44DD-8E65-0D47B500CC0C}"/>
            </c:ext>
          </c:extLst>
        </c:ser>
        <c:ser>
          <c:idx val="2"/>
          <c:order val="2"/>
          <c:tx>
            <c:strRef>
              <c:f>fig_a6!$A$26</c:f>
              <c:strCache>
                <c:ptCount val="1"/>
                <c:pt idx="0">
                  <c:v>Italy femmine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fig_a6!$B$23:$P$23</c:f>
              <c:strCach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strCache>
            </c:strRef>
          </c:cat>
          <c:val>
            <c:numRef>
              <c:f>fig_a6!$B$26:$P$26</c:f>
              <c:numCache>
                <c:formatCode>0.0</c:formatCode>
                <c:ptCount val="15"/>
                <c:pt idx="0">
                  <c:v>72.099999999999994</c:v>
                </c:pt>
                <c:pt idx="1">
                  <c:v>73.3</c:v>
                </c:pt>
                <c:pt idx="2">
                  <c:v>74.2</c:v>
                </c:pt>
                <c:pt idx="3">
                  <c:v>74.3</c:v>
                </c:pt>
                <c:pt idx="4">
                  <c:v>75</c:v>
                </c:pt>
                <c:pt idx="5">
                  <c:v>76</c:v>
                </c:pt>
                <c:pt idx="6">
                  <c:v>76.5</c:v>
                </c:pt>
                <c:pt idx="7">
                  <c:v>77.2</c:v>
                </c:pt>
                <c:pt idx="8">
                  <c:v>77.7</c:v>
                </c:pt>
                <c:pt idx="9">
                  <c:v>77.400000000000006</c:v>
                </c:pt>
                <c:pt idx="10">
                  <c:v>78.400000000000006</c:v>
                </c:pt>
                <c:pt idx="11">
                  <c:v>78.900000000000006</c:v>
                </c:pt>
                <c:pt idx="12">
                  <c:v>79.2</c:v>
                </c:pt>
                <c:pt idx="13">
                  <c:v>80</c:v>
                </c:pt>
                <c:pt idx="14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65-44DD-8E65-0D47B500CC0C}"/>
            </c:ext>
          </c:extLst>
        </c:ser>
        <c:ser>
          <c:idx val="3"/>
          <c:order val="3"/>
          <c:tx>
            <c:strRef>
              <c:f>fig_a6!$A$27</c:f>
              <c:strCache>
                <c:ptCount val="1"/>
                <c:pt idx="0">
                  <c:v>Piemonte femmine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fig_a6!$B$23:$P$23</c:f>
              <c:strCach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strCache>
            </c:strRef>
          </c:cat>
          <c:val>
            <c:numRef>
              <c:f>fig_a6!$B$27:$P$27</c:f>
              <c:numCache>
                <c:formatCode>0.0</c:formatCode>
                <c:ptCount val="15"/>
                <c:pt idx="0">
                  <c:v>72.599999999999994</c:v>
                </c:pt>
                <c:pt idx="1">
                  <c:v>73.900000000000006</c:v>
                </c:pt>
                <c:pt idx="2">
                  <c:v>74.5</c:v>
                </c:pt>
                <c:pt idx="3">
                  <c:v>75.5</c:v>
                </c:pt>
                <c:pt idx="4">
                  <c:v>77.599999999999994</c:v>
                </c:pt>
                <c:pt idx="5">
                  <c:v>79.099999999999994</c:v>
                </c:pt>
                <c:pt idx="6">
                  <c:v>79</c:v>
                </c:pt>
                <c:pt idx="7">
                  <c:v>77.400000000000006</c:v>
                </c:pt>
                <c:pt idx="8">
                  <c:v>77.900000000000006</c:v>
                </c:pt>
                <c:pt idx="9">
                  <c:v>79.2</c:v>
                </c:pt>
                <c:pt idx="10">
                  <c:v>77.7</c:v>
                </c:pt>
                <c:pt idx="11">
                  <c:v>78.099999999999994</c:v>
                </c:pt>
                <c:pt idx="12">
                  <c:v>80</c:v>
                </c:pt>
                <c:pt idx="13">
                  <c:v>77.400000000000006</c:v>
                </c:pt>
                <c:pt idx="14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65-44DD-8E65-0D47B500C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0312975"/>
        <c:axId val="1230323375"/>
      </c:lineChart>
      <c:catAx>
        <c:axId val="1230312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230323375"/>
        <c:crosses val="autoZero"/>
        <c:auto val="1"/>
        <c:lblAlgn val="ctr"/>
        <c:lblOffset val="100"/>
        <c:tickLblSkip val="1"/>
        <c:noMultiLvlLbl val="0"/>
      </c:catAx>
      <c:valAx>
        <c:axId val="1230323375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230312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5425898572131953"/>
          <c:y val="1.9025526085155151E-2"/>
          <c:w val="0.14377154111275234"/>
          <c:h val="0.90376325223786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hyperlink" Target="http://www.sisform.piemonte.it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60960</xdr:rowOff>
    </xdr:from>
    <xdr:to>
      <xdr:col>18</xdr:col>
      <xdr:colOff>151958</xdr:colOff>
      <xdr:row>1</xdr:row>
      <xdr:rowOff>441960</xdr:rowOff>
    </xdr:to>
    <xdr:grpSp>
      <xdr:nvGrpSpPr>
        <xdr:cNvPr id="7" name="Gruppo 6"/>
        <xdr:cNvGrpSpPr/>
      </xdr:nvGrpSpPr>
      <xdr:grpSpPr>
        <a:xfrm>
          <a:off x="6934200" y="60960"/>
          <a:ext cx="2818958" cy="619125"/>
          <a:chOff x="6263640" y="137160"/>
          <a:chExt cx="2590358" cy="609600"/>
        </a:xfrm>
      </xdr:grpSpPr>
      <xdr:pic>
        <xdr:nvPicPr>
          <xdr:cNvPr id="8" name="Immagine 7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45786" y="137160"/>
            <a:ext cx="708212" cy="541020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9" name="Gruppo 8"/>
          <xdr:cNvGrpSpPr/>
        </xdr:nvGrpSpPr>
        <xdr:grpSpPr>
          <a:xfrm>
            <a:off x="6263640" y="137160"/>
            <a:ext cx="1844040" cy="609600"/>
            <a:chOff x="6263640" y="137160"/>
            <a:chExt cx="1844040" cy="609600"/>
          </a:xfrm>
        </xdr:grpSpPr>
        <xdr:pic>
          <xdr:nvPicPr>
            <xdr:cNvPr id="10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63640" y="137160"/>
              <a:ext cx="476782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42501" y="144780"/>
              <a:ext cx="120269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2" name="Rettangolo 11">
              <a:hlinkClick xmlns:r="http://schemas.openxmlformats.org/officeDocument/2006/relationships" r:id="rId4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</xdr:row>
      <xdr:rowOff>114300</xdr:rowOff>
    </xdr:from>
    <xdr:to>
      <xdr:col>14</xdr:col>
      <xdr:colOff>350520</xdr:colOff>
      <xdr:row>23</xdr:row>
      <xdr:rowOff>110490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161925</xdr:rowOff>
    </xdr:from>
    <xdr:to>
      <xdr:col>14</xdr:col>
      <xdr:colOff>342900</xdr:colOff>
      <xdr:row>19</xdr:row>
      <xdr:rowOff>123825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90170</xdr:rowOff>
    </xdr:from>
    <xdr:to>
      <xdr:col>11</xdr:col>
      <xdr:colOff>182880</xdr:colOff>
      <xdr:row>18</xdr:row>
      <xdr:rowOff>114300</xdr:rowOff>
    </xdr:to>
    <xdr:graphicFrame macro="">
      <xdr:nvGraphicFramePr>
        <xdr:cNvPr id="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118110</xdr:rowOff>
    </xdr:from>
    <xdr:to>
      <xdr:col>7</xdr:col>
      <xdr:colOff>528320</xdr:colOff>
      <xdr:row>21</xdr:row>
      <xdr:rowOff>82550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12</xdr:col>
      <xdr:colOff>47625</xdr:colOff>
      <xdr:row>17</xdr:row>
      <xdr:rowOff>76200</xdr:rowOff>
    </xdr:to>
    <xdr:graphicFrame macro="">
      <xdr:nvGraphicFramePr>
        <xdr:cNvPr id="9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114300</xdr:rowOff>
    </xdr:from>
    <xdr:to>
      <xdr:col>12</xdr:col>
      <xdr:colOff>361950</xdr:colOff>
      <xdr:row>16</xdr:row>
      <xdr:rowOff>161924</xdr:rowOff>
    </xdr:to>
    <xdr:graphicFrame macro="">
      <xdr:nvGraphicFramePr>
        <xdr:cNvPr id="8" name="Gra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l%20mio%20Drive/@Osservatori_scuola/Osserv2023/2_Tabelle/A_tab_Gen_nuo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ico"/>
      <sheetName val="disabili"/>
      <sheetName val="storicotutti"/>
      <sheetName val="rete"/>
      <sheetName val="sediXisc"/>
      <sheetName val="disp_mi"/>
      <sheetName val="Elet"/>
      <sheetName val="elet dati dettagliati (2)"/>
      <sheetName val="Foglio4"/>
      <sheetName val="elet dati dettagliati"/>
      <sheetName val="popEta"/>
      <sheetName val="Medio-alta istruzione_25_34"/>
      <sheetName val="MedioAlta_25-64"/>
      <sheetName val="Edilizia"/>
      <sheetName val="schemaok"/>
      <sheetName val="elet stra"/>
      <sheetName val="Foglio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G8" t="str">
            <v>2007</v>
          </cell>
          <cell r="H8" t="str">
            <v>2008</v>
          </cell>
          <cell r="I8" t="str">
            <v>2009</v>
          </cell>
          <cell r="J8" t="str">
            <v>2010</v>
          </cell>
          <cell r="K8" t="str">
            <v>2011</v>
          </cell>
          <cell r="L8" t="str">
            <v>2012</v>
          </cell>
          <cell r="M8" t="str">
            <v>2013</v>
          </cell>
          <cell r="N8" t="str">
            <v>2014</v>
          </cell>
          <cell r="O8" t="str">
            <v>2015</v>
          </cell>
          <cell r="P8" t="str">
            <v>2016</v>
          </cell>
          <cell r="Q8" t="str">
            <v>2017</v>
          </cell>
          <cell r="R8" t="str">
            <v>2018</v>
          </cell>
          <cell r="S8" t="str">
            <v>2019</v>
          </cell>
          <cell r="T8" t="str">
            <v>2020</v>
          </cell>
          <cell r="U8" t="str">
            <v>2021</v>
          </cell>
        </row>
        <row r="9">
          <cell r="A9" t="str">
            <v>Unione Europea - 27 Paesi</v>
          </cell>
          <cell r="G9">
            <v>70.3</v>
          </cell>
          <cell r="H9">
            <v>71.099999999999994</v>
          </cell>
          <cell r="I9">
            <v>71.599999999999994</v>
          </cell>
          <cell r="J9">
            <v>72.2</v>
          </cell>
          <cell r="K9">
            <v>73</v>
          </cell>
          <cell r="L9">
            <v>73.7</v>
          </cell>
          <cell r="M9">
            <v>74.7</v>
          </cell>
          <cell r="N9">
            <v>75.5</v>
          </cell>
          <cell r="O9">
            <v>76.099999999999994</v>
          </cell>
          <cell r="P9">
            <v>76.599999999999994</v>
          </cell>
          <cell r="Q9">
            <v>77.2</v>
          </cell>
          <cell r="R9">
            <v>77.8</v>
          </cell>
          <cell r="S9">
            <v>78.400000000000006</v>
          </cell>
          <cell r="T9">
            <v>79</v>
          </cell>
          <cell r="U9">
            <v>79.3</v>
          </cell>
        </row>
        <row r="10">
          <cell r="A10" t="str">
            <v>Italia</v>
          </cell>
          <cell r="G10">
            <v>52.2</v>
          </cell>
          <cell r="H10">
            <v>53.3</v>
          </cell>
          <cell r="I10">
            <v>54.2</v>
          </cell>
          <cell r="J10">
            <v>55.1</v>
          </cell>
          <cell r="K10">
            <v>56</v>
          </cell>
          <cell r="L10">
            <v>57.2</v>
          </cell>
          <cell r="M10">
            <v>58.2</v>
          </cell>
          <cell r="N10">
            <v>59.3</v>
          </cell>
          <cell r="O10">
            <v>59.9</v>
          </cell>
          <cell r="P10">
            <v>60.1</v>
          </cell>
          <cell r="Q10">
            <v>60.9</v>
          </cell>
          <cell r="R10">
            <v>61.7</v>
          </cell>
          <cell r="S10">
            <v>62.2</v>
          </cell>
          <cell r="T10">
            <v>62.9</v>
          </cell>
          <cell r="U10">
            <v>62.7</v>
          </cell>
        </row>
        <row r="11">
          <cell r="A11" t="str">
            <v>Piemonte</v>
          </cell>
          <cell r="G11">
            <v>53.6</v>
          </cell>
          <cell r="H11">
            <v>54.2</v>
          </cell>
          <cell r="I11">
            <v>55.1</v>
          </cell>
          <cell r="J11">
            <v>56.9</v>
          </cell>
          <cell r="K11">
            <v>57.6</v>
          </cell>
          <cell r="L11">
            <v>57.8</v>
          </cell>
          <cell r="M11">
            <v>59.3</v>
          </cell>
          <cell r="N11">
            <v>60.6</v>
          </cell>
          <cell r="O11">
            <v>61.4</v>
          </cell>
          <cell r="P11">
            <v>60.9</v>
          </cell>
          <cell r="Q11">
            <v>61.3</v>
          </cell>
          <cell r="R11">
            <v>62.9</v>
          </cell>
          <cell r="S11">
            <v>63.5</v>
          </cell>
          <cell r="T11">
            <v>63.7</v>
          </cell>
          <cell r="U11">
            <v>64.2</v>
          </cell>
        </row>
        <row r="12">
          <cell r="A12" t="str">
            <v>Lombardia</v>
          </cell>
          <cell r="G12">
            <v>55.4</v>
          </cell>
          <cell r="H12">
            <v>56.5</v>
          </cell>
          <cell r="I12">
            <v>56.9</v>
          </cell>
          <cell r="J12">
            <v>57.8</v>
          </cell>
          <cell r="K12">
            <v>58.6</v>
          </cell>
          <cell r="L12">
            <v>59.9</v>
          </cell>
          <cell r="M12">
            <v>61.2</v>
          </cell>
          <cell r="N12">
            <v>62.1</v>
          </cell>
          <cell r="O12">
            <v>63.1</v>
          </cell>
          <cell r="P12">
            <v>63.2</v>
          </cell>
          <cell r="Q12">
            <v>64.099999999999994</v>
          </cell>
          <cell r="R12">
            <v>65</v>
          </cell>
          <cell r="S12">
            <v>64.5</v>
          </cell>
          <cell r="T12">
            <v>65.599999999999994</v>
          </cell>
          <cell r="U12">
            <v>64.900000000000006</v>
          </cell>
        </row>
        <row r="13">
          <cell r="A13" t="str">
            <v>Veneto</v>
          </cell>
          <cell r="G13">
            <v>53</v>
          </cell>
          <cell r="H13">
            <v>54.6</v>
          </cell>
          <cell r="I13">
            <v>55.7</v>
          </cell>
          <cell r="J13">
            <v>57.6</v>
          </cell>
          <cell r="K13">
            <v>57.4</v>
          </cell>
          <cell r="L13">
            <v>58.4</v>
          </cell>
          <cell r="M13">
            <v>59.7</v>
          </cell>
          <cell r="N13">
            <v>61.3</v>
          </cell>
          <cell r="O13">
            <v>61.5</v>
          </cell>
          <cell r="P13">
            <v>62.4</v>
          </cell>
          <cell r="Q13">
            <v>63.9</v>
          </cell>
          <cell r="R13">
            <v>64.599999999999994</v>
          </cell>
          <cell r="S13">
            <v>64.7</v>
          </cell>
          <cell r="T13">
            <v>65.7</v>
          </cell>
          <cell r="U13">
            <v>65.5</v>
          </cell>
        </row>
        <row r="14">
          <cell r="A14" t="str">
            <v>Emilia-Romagna</v>
          </cell>
          <cell r="G14">
            <v>56.7</v>
          </cell>
          <cell r="H14">
            <v>57.9</v>
          </cell>
          <cell r="I14">
            <v>59.2</v>
          </cell>
          <cell r="J14">
            <v>60.1</v>
          </cell>
          <cell r="K14">
            <v>61.1</v>
          </cell>
          <cell r="L14">
            <v>62.2</v>
          </cell>
          <cell r="M14">
            <v>63.4</v>
          </cell>
          <cell r="N14">
            <v>64.599999999999994</v>
          </cell>
          <cell r="O14">
            <v>65.400000000000006</v>
          </cell>
          <cell r="P14">
            <v>66.400000000000006</v>
          </cell>
          <cell r="Q14">
            <v>67</v>
          </cell>
          <cell r="R14">
            <v>68.099999999999994</v>
          </cell>
          <cell r="S14">
            <v>69</v>
          </cell>
          <cell r="T14">
            <v>68.8</v>
          </cell>
          <cell r="U14">
            <v>68.7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tabSelected="1" zoomScaleNormal="100" workbookViewId="0">
      <selection activeCell="A2" sqref="A2:L2"/>
    </sheetView>
  </sheetViews>
  <sheetFormatPr defaultRowHeight="13.5" x14ac:dyDescent="0.3"/>
  <sheetData>
    <row r="1" spans="1:16" ht="18.75" x14ac:dyDescent="0.3">
      <c r="A1" s="5" t="s">
        <v>177</v>
      </c>
      <c r="B1" s="1"/>
      <c r="C1" s="1"/>
      <c r="D1" s="1"/>
    </row>
    <row r="2" spans="1:16" ht="39.4" customHeight="1" x14ac:dyDescent="0.3">
      <c r="A2" s="127" t="s">
        <v>105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6" ht="4.1500000000000004" customHeight="1" x14ac:dyDescent="0.3">
      <c r="A3" s="3"/>
      <c r="B3" s="1"/>
      <c r="C3" s="1"/>
      <c r="D3" s="1"/>
    </row>
    <row r="4" spans="1:16" ht="18.75" x14ac:dyDescent="0.3">
      <c r="A4" s="126" t="s">
        <v>0</v>
      </c>
      <c r="B4" s="126"/>
      <c r="C4" s="18"/>
      <c r="D4" s="1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9.899999999999999" customHeight="1" x14ac:dyDescent="0.4">
      <c r="A5" s="22" t="s">
        <v>1</v>
      </c>
      <c r="B5" s="4" t="str">
        <f>tab_a1!A1</f>
        <v>Tab. A.1 L'evoluzione del sistema di istruzione e formazione in Piemonte nell'ultimo quinquennio</v>
      </c>
      <c r="C5" s="1"/>
      <c r="D5" s="1"/>
    </row>
    <row r="6" spans="1:16" ht="19.899999999999999" customHeight="1" x14ac:dyDescent="0.4">
      <c r="A6" s="22" t="s">
        <v>1</v>
      </c>
      <c r="B6" s="2" t="str">
        <f>tab_a2!A1</f>
        <v>Tab. A.2 Allievi con disabilità nelle scuole piemontesi per provincia e livello di scuola, 2021/22</v>
      </c>
      <c r="C6" s="1"/>
      <c r="D6" s="1"/>
    </row>
    <row r="7" spans="1:16" ht="19.899999999999999" customHeight="1" x14ac:dyDescent="0.4">
      <c r="A7" s="22" t="s">
        <v>1</v>
      </c>
      <c r="B7" s="2" t="str">
        <f>fig_a1!A1</f>
        <v>Fig. A.1 Andamento del numero di iscritti per livello di scuola nel sistema di istruzione e formazione piemontese</v>
      </c>
      <c r="C7" s="1"/>
      <c r="D7" s="1"/>
    </row>
    <row r="8" spans="1:16" ht="19.899999999999999" customHeight="1" x14ac:dyDescent="0.4">
      <c r="A8" s="22" t="s">
        <v>1</v>
      </c>
      <c r="B8" s="2" t="str">
        <f>fig_a2!A1</f>
        <v>Fig. A.2 Andamento degli allievi con disabilità per livello di scuola in Piemonte (ogni 100 iscritti)</v>
      </c>
      <c r="C8" s="12"/>
      <c r="D8" s="12"/>
    </row>
    <row r="9" spans="1:16" ht="21" customHeight="1" x14ac:dyDescent="0.3">
      <c r="A9" s="87" t="s">
        <v>106</v>
      </c>
      <c r="B9" s="87"/>
      <c r="C9" s="85"/>
      <c r="D9" s="85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</row>
    <row r="10" spans="1:16" ht="21" customHeight="1" x14ac:dyDescent="0.4">
      <c r="A10" s="22" t="s">
        <v>1</v>
      </c>
      <c r="B10" s="2" t="str">
        <f>tab_a3!A1</f>
        <v>Tab. A.3  Scuola non statale: iscritti per livello e provincia e incidenza % sul totale allievi, 2021/22</v>
      </c>
      <c r="C10" s="1"/>
      <c r="D10" s="1"/>
    </row>
    <row r="11" spans="1:16" ht="21" customHeight="1" x14ac:dyDescent="0.4">
      <c r="A11" s="22" t="s">
        <v>1</v>
      </c>
      <c r="B11" s="2" t="str">
        <f>fig_a3!A1</f>
        <v>Fig. A.3 Scuola non statale: andamento degli iscritti  in Piemonte, valori assoluti e percentuali</v>
      </c>
    </row>
    <row r="12" spans="1:16" ht="21" customHeight="1" x14ac:dyDescent="0.4">
      <c r="A12" s="22" t="s">
        <v>1</v>
      </c>
      <c r="B12" s="2" t="str">
        <f>fig_a4!A1</f>
        <v>Fig. A.4 Scuola non statale: distribuzione percentuale degli iscritti per livello di scuola, 2021/22</v>
      </c>
    </row>
    <row r="13" spans="1:16" ht="19.5" customHeight="1" x14ac:dyDescent="0.3">
      <c r="A13" s="129" t="s">
        <v>107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</row>
    <row r="14" spans="1:16" ht="30" x14ac:dyDescent="0.4">
      <c r="A14" s="22" t="s">
        <v>1</v>
      </c>
      <c r="B14" s="94" t="str">
        <f>tab_a4!A1</f>
        <v>Tab. A.4 Punti di erogazione del servizio per livello di scuola e tipo di gestione, 2021/22</v>
      </c>
    </row>
    <row r="15" spans="1:16" ht="19.899999999999999" customHeight="1" x14ac:dyDescent="0.4">
      <c r="A15" s="22" t="s">
        <v>1</v>
      </c>
      <c r="B15" s="2" t="str">
        <f>tab_a5!A1</f>
        <v>Tab. A.5 Istituzioni scolastiche autonome, sedi classi e iscritti in Piemonte, per provincia. A.S. 2021/22</v>
      </c>
      <c r="C15" s="1"/>
      <c r="D15" s="1"/>
    </row>
    <row r="16" spans="1:16" ht="19.899999999999999" customHeight="1" x14ac:dyDescent="0.4">
      <c r="A16" s="22" t="s">
        <v>1</v>
      </c>
      <c r="B16" s="2" t="str">
        <f>tab_a6!A1</f>
        <v>Tab. A.6  Istituzioni scolastiche autonome per tipo e provincia, A.S. 2021/22</v>
      </c>
      <c r="C16" s="1"/>
      <c r="D16" s="1"/>
    </row>
    <row r="17" spans="1:16" ht="22.5" customHeight="1" x14ac:dyDescent="0.3">
      <c r="A17" s="130" t="s">
        <v>148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</row>
    <row r="18" spans="1:16" ht="19.899999999999999" customHeight="1" x14ac:dyDescent="0.4">
      <c r="A18" s="22" t="s">
        <v>1</v>
      </c>
      <c r="B18" s="2" t="str">
        <f>fig_a5!A1</f>
        <v>Fig. A.5 Andamento della quota di popolazione 25-64enne con almeno un titolo del secondo ciclo (dalla qualifica/diploma ai titoli di livello terziario)</v>
      </c>
      <c r="C18" s="1"/>
      <c r="D18" s="1"/>
    </row>
    <row r="19" spans="1:16" ht="19.899999999999999" customHeight="1" x14ac:dyDescent="0.4">
      <c r="A19" s="22" t="s">
        <v>1</v>
      </c>
      <c r="B19" s="2" t="str">
        <f>fig_a6!A1</f>
        <v>Fig. A.6 Andamento della quota di giovani adulti 25-34enni con almeno un titolo del secondo ciclo (dalla qualifica/diploma ai titoli di livello terziario), per sesso, in Italia e in Piemonte</v>
      </c>
      <c r="C19" s="12"/>
      <c r="D19" s="12"/>
    </row>
    <row r="20" spans="1:16" ht="14.25" x14ac:dyDescent="0.3">
      <c r="A20" s="1"/>
      <c r="B20" s="2"/>
    </row>
    <row r="21" spans="1:16" ht="15.75" x14ac:dyDescent="0.3">
      <c r="A21" s="6" t="s">
        <v>178</v>
      </c>
      <c r="B21" s="2"/>
    </row>
    <row r="22" spans="1:16" ht="14.25" x14ac:dyDescent="0.3">
      <c r="A22" s="1"/>
      <c r="B22" s="2"/>
    </row>
    <row r="23" spans="1:16" ht="14.25" x14ac:dyDescent="0.3">
      <c r="A23" s="1"/>
      <c r="B23" s="2"/>
    </row>
    <row r="24" spans="1:16" ht="14.25" x14ac:dyDescent="0.3">
      <c r="A24" s="1"/>
      <c r="B24" s="2"/>
    </row>
    <row r="25" spans="1:16" ht="14.25" x14ac:dyDescent="0.3">
      <c r="B25" s="2"/>
    </row>
    <row r="26" spans="1:16" ht="14.25" x14ac:dyDescent="0.3">
      <c r="B26" s="2"/>
    </row>
    <row r="27" spans="1:16" ht="14.25" x14ac:dyDescent="0.3">
      <c r="B27" s="2"/>
    </row>
    <row r="28" spans="1:16" ht="14.25" x14ac:dyDescent="0.3">
      <c r="B28" s="2"/>
    </row>
    <row r="29" spans="1:16" ht="14.25" x14ac:dyDescent="0.3">
      <c r="B29" s="2"/>
    </row>
    <row r="30" spans="1:16" ht="14.25" x14ac:dyDescent="0.3">
      <c r="B30" s="2"/>
    </row>
    <row r="31" spans="1:16" ht="14.25" x14ac:dyDescent="0.3">
      <c r="B31" s="2"/>
    </row>
    <row r="32" spans="1:16" ht="14.25" x14ac:dyDescent="0.3">
      <c r="B32" s="2"/>
    </row>
    <row r="33" spans="2:2" ht="14.25" x14ac:dyDescent="0.3">
      <c r="B33" s="2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</sheetData>
  <mergeCells count="4">
    <mergeCell ref="A4:B4"/>
    <mergeCell ref="A2:L2"/>
    <mergeCell ref="A13:P13"/>
    <mergeCell ref="A17:P17"/>
  </mergeCells>
  <hyperlinks>
    <hyperlink ref="A6" location="tab_a2!A1" display="→"/>
    <hyperlink ref="A7" location="fig_a1!A1" display="→"/>
    <hyperlink ref="A15" location="tab_a5!A1" display="→"/>
    <hyperlink ref="A16" location="tab_a6!A1" display="→"/>
    <hyperlink ref="A10:A12" location="fig_e4!A1" display="→"/>
    <hyperlink ref="A10" location="tab_a3!A1" display="→"/>
    <hyperlink ref="A11" location="fig_a3!A1" display="→"/>
    <hyperlink ref="A12" location="fig_a4!A1" display="→"/>
    <hyperlink ref="A5" location="tab_a1!A1" display="→"/>
    <hyperlink ref="A14" location="tab_a4!A1" display="→"/>
    <hyperlink ref="A8" location="fig_a2!A1" display="→"/>
    <hyperlink ref="A18" location="fig_a5!A1" display="→"/>
    <hyperlink ref="A19" location="fig_a6!A1" display="→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15"/>
  <sheetViews>
    <sheetView showGridLines="0" workbookViewId="0">
      <selection activeCell="A2" sqref="A2"/>
    </sheetView>
  </sheetViews>
  <sheetFormatPr defaultRowHeight="13.5" x14ac:dyDescent="0.3"/>
  <cols>
    <col min="1" max="1" width="25.33203125" customWidth="1"/>
    <col min="2" max="8" width="13" customWidth="1"/>
    <col min="11" max="11" width="16.1640625" customWidth="1"/>
  </cols>
  <sheetData>
    <row r="1" spans="1:11" ht="36.4" customHeight="1" x14ac:dyDescent="0.3">
      <c r="A1" s="155" t="s">
        <v>146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18.75" x14ac:dyDescent="0.3">
      <c r="A2" s="55"/>
      <c r="B2" s="135" t="s">
        <v>67</v>
      </c>
      <c r="C2" s="135"/>
      <c r="D2" s="135"/>
      <c r="E2" s="135"/>
      <c r="F2" s="135"/>
      <c r="G2" s="135"/>
      <c r="H2" s="135"/>
      <c r="I2" s="47"/>
      <c r="J2" s="157" t="s">
        <v>68</v>
      </c>
      <c r="K2" s="158"/>
    </row>
    <row r="3" spans="1:11" ht="51.75" x14ac:dyDescent="0.3">
      <c r="A3" s="53" t="s">
        <v>69</v>
      </c>
      <c r="B3" s="53" t="s">
        <v>70</v>
      </c>
      <c r="C3" s="53" t="s">
        <v>71</v>
      </c>
      <c r="D3" s="52" t="s">
        <v>4</v>
      </c>
      <c r="E3" s="52" t="s">
        <v>72</v>
      </c>
      <c r="F3" s="53" t="s">
        <v>73</v>
      </c>
      <c r="G3" s="53" t="s">
        <v>74</v>
      </c>
      <c r="H3" s="54" t="s">
        <v>75</v>
      </c>
      <c r="I3" s="47"/>
      <c r="J3" s="53" t="s">
        <v>69</v>
      </c>
      <c r="K3" s="53" t="s">
        <v>76</v>
      </c>
    </row>
    <row r="4" spans="1:11" ht="14.65" customHeight="1" x14ac:dyDescent="0.3">
      <c r="A4" s="48" t="s">
        <v>32</v>
      </c>
      <c r="B4" s="49">
        <v>48</v>
      </c>
      <c r="C4" s="49">
        <v>405</v>
      </c>
      <c r="D4" s="49">
        <v>2339</v>
      </c>
      <c r="E4" s="49">
        <v>45740</v>
      </c>
      <c r="F4" s="49">
        <v>952.91666666666663</v>
      </c>
      <c r="G4" s="50">
        <v>112.93827160493827</v>
      </c>
      <c r="H4" s="51">
        <v>19.555365540829413</v>
      </c>
      <c r="I4" s="47"/>
      <c r="J4" s="48" t="s">
        <v>32</v>
      </c>
      <c r="K4" s="50">
        <v>2</v>
      </c>
    </row>
    <row r="5" spans="1:11" ht="14.65" customHeight="1" x14ac:dyDescent="0.3">
      <c r="A5" s="48" t="s">
        <v>33</v>
      </c>
      <c r="B5" s="49">
        <v>26</v>
      </c>
      <c r="C5" s="49">
        <v>205</v>
      </c>
      <c r="D5" s="49">
        <v>1186</v>
      </c>
      <c r="E5" s="49">
        <v>24036</v>
      </c>
      <c r="F5" s="49">
        <v>924.46153846153845</v>
      </c>
      <c r="G5" s="50">
        <v>117.24878048780488</v>
      </c>
      <c r="H5" s="51">
        <v>20.266441821247891</v>
      </c>
      <c r="I5" s="47"/>
      <c r="J5" s="48" t="s">
        <v>33</v>
      </c>
      <c r="K5" s="50">
        <v>1</v>
      </c>
    </row>
    <row r="6" spans="1:11" ht="14.65" customHeight="1" x14ac:dyDescent="0.3">
      <c r="A6" s="48" t="s">
        <v>34</v>
      </c>
      <c r="B6" s="49">
        <v>21</v>
      </c>
      <c r="C6" s="49">
        <v>186</v>
      </c>
      <c r="D6" s="49">
        <v>1018</v>
      </c>
      <c r="E6" s="49">
        <v>18677</v>
      </c>
      <c r="F6" s="49">
        <v>889.38095238095241</v>
      </c>
      <c r="G6" s="50">
        <v>100.41397849462365</v>
      </c>
      <c r="H6" s="51">
        <v>18.346758349705304</v>
      </c>
      <c r="I6" s="47"/>
      <c r="J6" s="48" t="s">
        <v>77</v>
      </c>
      <c r="K6" s="50">
        <v>1</v>
      </c>
    </row>
    <row r="7" spans="1:11" ht="14.65" customHeight="1" x14ac:dyDescent="0.3">
      <c r="A7" s="48" t="s">
        <v>35</v>
      </c>
      <c r="B7" s="49">
        <v>86</v>
      </c>
      <c r="C7" s="49">
        <v>646</v>
      </c>
      <c r="D7" s="49">
        <v>4003</v>
      </c>
      <c r="E7" s="49">
        <v>77006</v>
      </c>
      <c r="F7" s="49">
        <v>895.41860465116281</v>
      </c>
      <c r="G7" s="50">
        <v>119.20433436532508</v>
      </c>
      <c r="H7" s="51">
        <v>19.237072195853109</v>
      </c>
      <c r="I7" s="47"/>
      <c r="J7" s="48" t="s">
        <v>35</v>
      </c>
      <c r="K7" s="50">
        <v>2</v>
      </c>
    </row>
    <row r="8" spans="1:11" ht="14.65" customHeight="1" x14ac:dyDescent="0.3">
      <c r="A8" s="48" t="s">
        <v>125</v>
      </c>
      <c r="B8" s="49">
        <v>41</v>
      </c>
      <c r="C8" s="49">
        <v>290</v>
      </c>
      <c r="D8" s="49">
        <v>2211</v>
      </c>
      <c r="E8" s="49">
        <v>43145</v>
      </c>
      <c r="F8" s="49">
        <v>1052.3170731707316</v>
      </c>
      <c r="G8" s="50">
        <v>148.77586206896552</v>
      </c>
      <c r="H8" s="51">
        <v>19.513794663048394</v>
      </c>
      <c r="I8" s="47"/>
      <c r="J8" s="48" t="s">
        <v>78</v>
      </c>
      <c r="K8" s="50">
        <v>1</v>
      </c>
    </row>
    <row r="9" spans="1:11" ht="14.65" customHeight="1" x14ac:dyDescent="0.3">
      <c r="A9" s="48" t="s">
        <v>37</v>
      </c>
      <c r="B9" s="49">
        <v>254</v>
      </c>
      <c r="C9" s="49">
        <v>1539</v>
      </c>
      <c r="D9" s="49">
        <v>12745</v>
      </c>
      <c r="E9" s="49">
        <v>258060</v>
      </c>
      <c r="F9" s="49">
        <v>1015.9842519685039</v>
      </c>
      <c r="G9" s="50">
        <v>167.6803118908382</v>
      </c>
      <c r="H9" s="51">
        <v>20.247940368772067</v>
      </c>
      <c r="I9" s="47"/>
      <c r="J9" s="48" t="s">
        <v>37</v>
      </c>
      <c r="K9" s="50">
        <v>5</v>
      </c>
    </row>
    <row r="10" spans="1:11" ht="14.65" customHeight="1" x14ac:dyDescent="0.3">
      <c r="A10" s="48" t="s">
        <v>124</v>
      </c>
      <c r="B10" s="49">
        <v>26</v>
      </c>
      <c r="C10" s="49">
        <v>185</v>
      </c>
      <c r="D10" s="49">
        <v>1022</v>
      </c>
      <c r="E10" s="49">
        <v>18202</v>
      </c>
      <c r="F10" s="49">
        <v>700.07692307692309</v>
      </c>
      <c r="G10" s="50">
        <v>98.389189189189196</v>
      </c>
      <c r="H10" s="51">
        <v>17.810176125244617</v>
      </c>
      <c r="I10" s="44"/>
      <c r="J10" s="48" t="s">
        <v>40</v>
      </c>
      <c r="K10" s="50">
        <v>12</v>
      </c>
    </row>
    <row r="11" spans="1:11" ht="14.65" customHeight="1" x14ac:dyDescent="0.3">
      <c r="A11" s="48" t="s">
        <v>39</v>
      </c>
      <c r="B11" s="49">
        <v>26</v>
      </c>
      <c r="C11" s="49">
        <v>186</v>
      </c>
      <c r="D11" s="49">
        <v>1086</v>
      </c>
      <c r="E11" s="49">
        <v>20079</v>
      </c>
      <c r="F11" s="49">
        <v>772.26923076923072</v>
      </c>
      <c r="G11" s="50">
        <v>107.95161290322581</v>
      </c>
      <c r="H11" s="51">
        <v>18.488950276243095</v>
      </c>
      <c r="I11" s="44"/>
      <c r="J11" s="44"/>
      <c r="K11" s="44"/>
    </row>
    <row r="12" spans="1:11" ht="14.65" customHeight="1" x14ac:dyDescent="0.3">
      <c r="A12" s="48" t="s">
        <v>40</v>
      </c>
      <c r="B12" s="49">
        <v>528</v>
      </c>
      <c r="C12" s="49">
        <v>3642</v>
      </c>
      <c r="D12" s="49">
        <v>25610</v>
      </c>
      <c r="E12" s="49">
        <v>504945</v>
      </c>
      <c r="F12" s="49">
        <v>956.33522727272725</v>
      </c>
      <c r="G12" s="50">
        <v>138.64497528830313</v>
      </c>
      <c r="H12" s="51">
        <v>19.716712221788363</v>
      </c>
      <c r="I12" s="44"/>
      <c r="J12" s="44"/>
      <c r="K12" s="44"/>
    </row>
    <row r="13" spans="1:11" x14ac:dyDescent="0.3">
      <c r="A13" s="76" t="s">
        <v>41</v>
      </c>
      <c r="B13" s="46"/>
      <c r="C13" s="46"/>
      <c r="D13" s="46"/>
      <c r="E13" s="46"/>
      <c r="F13" s="46"/>
      <c r="G13" s="46"/>
      <c r="H13" s="46"/>
      <c r="I13" s="44"/>
      <c r="J13" s="44"/>
      <c r="K13" s="44"/>
    </row>
    <row r="14" spans="1:11" x14ac:dyDescent="0.3">
      <c r="A14" s="156" t="s">
        <v>138</v>
      </c>
      <c r="B14" s="156"/>
      <c r="C14" s="156"/>
      <c r="D14" s="156"/>
      <c r="E14" s="156"/>
      <c r="F14" s="156"/>
      <c r="G14" s="156"/>
      <c r="H14" s="156"/>
      <c r="I14" s="44"/>
      <c r="J14" s="44"/>
      <c r="K14" s="44"/>
    </row>
    <row r="15" spans="1:11" x14ac:dyDescent="0.3">
      <c r="A15" s="45" t="s">
        <v>126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</row>
  </sheetData>
  <mergeCells count="4">
    <mergeCell ref="A1:K1"/>
    <mergeCell ref="A14:H14"/>
    <mergeCell ref="B2:H2"/>
    <mergeCell ref="J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7"/>
  <sheetViews>
    <sheetView showGridLines="0" workbookViewId="0">
      <selection sqref="A1:G1"/>
    </sheetView>
  </sheetViews>
  <sheetFormatPr defaultRowHeight="13.5" x14ac:dyDescent="0.3"/>
  <cols>
    <col min="1" max="1" width="12.6640625" customWidth="1"/>
    <col min="2" max="2" width="17.83203125" customWidth="1"/>
    <col min="3" max="3" width="20.6640625" customWidth="1"/>
    <col min="4" max="4" width="17.33203125" customWidth="1"/>
    <col min="5" max="5" width="15.33203125" customWidth="1"/>
    <col min="6" max="6" width="18.83203125" customWidth="1"/>
    <col min="7" max="7" width="15.83203125" customWidth="1"/>
    <col min="8" max="8" width="29.1640625" customWidth="1"/>
  </cols>
  <sheetData>
    <row r="1" spans="1:8" s="92" customFormat="1" ht="21.6" customHeight="1" x14ac:dyDescent="0.3">
      <c r="A1" s="159" t="s">
        <v>147</v>
      </c>
      <c r="B1" s="159"/>
      <c r="C1" s="159"/>
      <c r="D1" s="159"/>
      <c r="E1" s="159"/>
      <c r="F1" s="159"/>
      <c r="G1" s="159"/>
      <c r="H1" s="114"/>
    </row>
    <row r="2" spans="1:8" x14ac:dyDescent="0.3">
      <c r="A2" s="160" t="s">
        <v>69</v>
      </c>
      <c r="B2" s="61" t="s">
        <v>79</v>
      </c>
      <c r="C2" s="61" t="s">
        <v>80</v>
      </c>
      <c r="D2" s="61" t="s">
        <v>81</v>
      </c>
      <c r="E2" s="61" t="s">
        <v>82</v>
      </c>
      <c r="F2" s="61" t="s">
        <v>83</v>
      </c>
      <c r="G2" s="162" t="s">
        <v>84</v>
      </c>
      <c r="H2" s="61" t="s">
        <v>85</v>
      </c>
    </row>
    <row r="3" spans="1:8" ht="40.5" x14ac:dyDescent="0.3">
      <c r="A3" s="161"/>
      <c r="B3" s="99" t="s">
        <v>86</v>
      </c>
      <c r="C3" s="99" t="s">
        <v>87</v>
      </c>
      <c r="D3" s="99" t="s">
        <v>88</v>
      </c>
      <c r="E3" s="99" t="s">
        <v>140</v>
      </c>
      <c r="F3" s="99" t="s">
        <v>89</v>
      </c>
      <c r="G3" s="162"/>
      <c r="H3" s="99" t="s">
        <v>90</v>
      </c>
    </row>
    <row r="4" spans="1:8" ht="13.9" customHeight="1" x14ac:dyDescent="0.3">
      <c r="A4" s="60" t="s">
        <v>32</v>
      </c>
      <c r="B4" s="95">
        <v>2</v>
      </c>
      <c r="C4" s="95">
        <v>31</v>
      </c>
      <c r="D4" s="120">
        <v>0</v>
      </c>
      <c r="E4" s="95">
        <v>15</v>
      </c>
      <c r="F4" s="120">
        <v>0</v>
      </c>
      <c r="G4" s="95">
        <v>48</v>
      </c>
      <c r="H4" s="96">
        <v>93.939393939393938</v>
      </c>
    </row>
    <row r="5" spans="1:8" ht="13.9" customHeight="1" x14ac:dyDescent="0.3">
      <c r="A5" s="58" t="s">
        <v>33</v>
      </c>
      <c r="B5" s="95">
        <v>2</v>
      </c>
      <c r="C5" s="95">
        <v>15</v>
      </c>
      <c r="D5" s="95">
        <v>1</v>
      </c>
      <c r="E5" s="95">
        <v>8</v>
      </c>
      <c r="F5" s="120">
        <v>0</v>
      </c>
      <c r="G5" s="95">
        <v>26</v>
      </c>
      <c r="H5" s="96">
        <v>83.333333333333343</v>
      </c>
    </row>
    <row r="6" spans="1:8" ht="13.9" customHeight="1" x14ac:dyDescent="0.3">
      <c r="A6" s="58" t="s">
        <v>34</v>
      </c>
      <c r="B6" s="120">
        <v>0</v>
      </c>
      <c r="C6" s="95">
        <v>15</v>
      </c>
      <c r="D6" s="120">
        <v>0</v>
      </c>
      <c r="E6" s="95">
        <v>6</v>
      </c>
      <c r="F6" s="120">
        <v>0</v>
      </c>
      <c r="G6" s="95">
        <v>21</v>
      </c>
      <c r="H6" s="96">
        <v>100</v>
      </c>
    </row>
    <row r="7" spans="1:8" ht="13.9" customHeight="1" x14ac:dyDescent="0.3">
      <c r="A7" s="58" t="s">
        <v>35</v>
      </c>
      <c r="B7" s="120">
        <v>0</v>
      </c>
      <c r="C7" s="95">
        <v>59</v>
      </c>
      <c r="D7" s="120">
        <v>0</v>
      </c>
      <c r="E7" s="95">
        <v>27</v>
      </c>
      <c r="F7" s="120">
        <v>0</v>
      </c>
      <c r="G7" s="95">
        <v>86</v>
      </c>
      <c r="H7" s="96">
        <v>100</v>
      </c>
    </row>
    <row r="8" spans="1:8" ht="13.9" customHeight="1" x14ac:dyDescent="0.3">
      <c r="A8" s="58" t="s">
        <v>36</v>
      </c>
      <c r="B8" s="120">
        <v>0</v>
      </c>
      <c r="C8" s="95">
        <v>26</v>
      </c>
      <c r="D8" s="120">
        <v>0</v>
      </c>
      <c r="E8" s="95">
        <v>14</v>
      </c>
      <c r="F8" s="95">
        <v>1</v>
      </c>
      <c r="G8" s="95">
        <v>41</v>
      </c>
      <c r="H8" s="96">
        <v>100</v>
      </c>
    </row>
    <row r="9" spans="1:8" ht="13.9" customHeight="1" x14ac:dyDescent="0.3">
      <c r="A9" s="58" t="s">
        <v>37</v>
      </c>
      <c r="B9" s="95">
        <v>4</v>
      </c>
      <c r="C9" s="95">
        <v>167</v>
      </c>
      <c r="D9" s="95">
        <v>1</v>
      </c>
      <c r="E9" s="95">
        <v>79</v>
      </c>
      <c r="F9" s="95">
        <v>3</v>
      </c>
      <c r="G9" s="95">
        <v>254</v>
      </c>
      <c r="H9" s="96">
        <v>97.142857142857139</v>
      </c>
    </row>
    <row r="10" spans="1:8" ht="13.9" customHeight="1" x14ac:dyDescent="0.3">
      <c r="A10" s="58" t="s">
        <v>91</v>
      </c>
      <c r="B10" s="95">
        <v>2</v>
      </c>
      <c r="C10" s="95">
        <v>14</v>
      </c>
      <c r="D10" s="95">
        <v>1</v>
      </c>
      <c r="E10" s="95">
        <v>8</v>
      </c>
      <c r="F10" s="95">
        <v>1</v>
      </c>
      <c r="G10" s="95">
        <v>26</v>
      </c>
      <c r="H10" s="96">
        <v>83.333333333333343</v>
      </c>
    </row>
    <row r="11" spans="1:8" ht="13.9" customHeight="1" x14ac:dyDescent="0.3">
      <c r="A11" s="58" t="s">
        <v>39</v>
      </c>
      <c r="B11" s="95">
        <v>0</v>
      </c>
      <c r="C11" s="95">
        <v>17</v>
      </c>
      <c r="D11" s="120">
        <v>0</v>
      </c>
      <c r="E11" s="95">
        <v>9</v>
      </c>
      <c r="F11" s="120">
        <v>0</v>
      </c>
      <c r="G11" s="95">
        <v>26</v>
      </c>
      <c r="H11" s="96">
        <v>100</v>
      </c>
    </row>
    <row r="12" spans="1:8" ht="13.9" customHeight="1" x14ac:dyDescent="0.3">
      <c r="A12" s="58" t="s">
        <v>40</v>
      </c>
      <c r="B12" s="95">
        <v>10</v>
      </c>
      <c r="C12" s="95">
        <v>344</v>
      </c>
      <c r="D12" s="95">
        <v>3</v>
      </c>
      <c r="E12" s="95">
        <v>166</v>
      </c>
      <c r="F12" s="95">
        <v>5</v>
      </c>
      <c r="G12" s="95">
        <v>528</v>
      </c>
      <c r="H12" s="96">
        <v>96.408839779005532</v>
      </c>
    </row>
    <row r="13" spans="1:8" ht="42.6" customHeight="1" x14ac:dyDescent="0.3">
      <c r="A13" s="59" t="s">
        <v>122</v>
      </c>
      <c r="B13" s="97">
        <v>-2</v>
      </c>
      <c r="C13" s="97">
        <v>1</v>
      </c>
      <c r="D13" s="97">
        <v>-1</v>
      </c>
      <c r="E13" s="97">
        <v>0</v>
      </c>
      <c r="F13" s="97">
        <v>0</v>
      </c>
      <c r="G13" s="97">
        <v>-2</v>
      </c>
      <c r="H13" s="97"/>
    </row>
    <row r="14" spans="1:8" x14ac:dyDescent="0.3">
      <c r="A14" s="76" t="s">
        <v>41</v>
      </c>
      <c r="B14" s="57"/>
      <c r="C14" s="57"/>
      <c r="D14" s="57"/>
      <c r="E14" s="57"/>
      <c r="F14" s="57"/>
      <c r="G14" s="57"/>
      <c r="H14" s="56"/>
    </row>
    <row r="15" spans="1:8" x14ac:dyDescent="0.3">
      <c r="A15" s="57" t="s">
        <v>92</v>
      </c>
      <c r="B15" s="57"/>
      <c r="C15" s="57"/>
      <c r="D15" s="57"/>
      <c r="E15" s="57"/>
      <c r="F15" s="57"/>
      <c r="G15" s="57"/>
      <c r="H15" s="56"/>
    </row>
    <row r="16" spans="1:8" x14ac:dyDescent="0.3">
      <c r="A16" s="57" t="s">
        <v>93</v>
      </c>
      <c r="B16" s="57"/>
      <c r="C16" s="57"/>
      <c r="D16" s="57"/>
      <c r="E16" s="57"/>
      <c r="F16" s="57"/>
      <c r="G16" s="57"/>
      <c r="H16" s="56"/>
    </row>
    <row r="17" spans="1:7" x14ac:dyDescent="0.3">
      <c r="A17" s="57"/>
      <c r="B17" s="57"/>
      <c r="C17" s="57"/>
      <c r="D17" s="57"/>
      <c r="E17" s="57"/>
      <c r="F17" s="57"/>
      <c r="G17" s="57"/>
    </row>
  </sheetData>
  <mergeCells count="3">
    <mergeCell ref="A1:G1"/>
    <mergeCell ref="A2:A3"/>
    <mergeCell ref="G2:G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31"/>
  <sheetViews>
    <sheetView showGridLines="0" workbookViewId="0">
      <selection sqref="A1:K1"/>
    </sheetView>
  </sheetViews>
  <sheetFormatPr defaultRowHeight="13.5" x14ac:dyDescent="0.3"/>
  <sheetData>
    <row r="1" spans="1:11" ht="41.25" customHeight="1" x14ac:dyDescent="0.3">
      <c r="A1" s="163" t="s">
        <v>175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15.75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39"/>
    </row>
    <row r="19" spans="1:16" x14ac:dyDescent="0.3">
      <c r="A19" s="40" t="s">
        <v>169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2" spans="1:16" x14ac:dyDescent="0.3">
      <c r="A22" s="43"/>
      <c r="B22" s="43" t="s">
        <v>154</v>
      </c>
      <c r="C22" s="43" t="s">
        <v>155</v>
      </c>
      <c r="D22" s="43" t="s">
        <v>156</v>
      </c>
      <c r="E22" s="43" t="s">
        <v>157</v>
      </c>
      <c r="F22" s="43" t="s">
        <v>158</v>
      </c>
      <c r="G22" s="43" t="s">
        <v>159</v>
      </c>
      <c r="H22" s="43" t="s">
        <v>160</v>
      </c>
      <c r="I22" s="43" t="s">
        <v>161</v>
      </c>
      <c r="J22" s="43" t="s">
        <v>162</v>
      </c>
      <c r="K22" s="43" t="s">
        <v>163</v>
      </c>
      <c r="L22" s="43" t="s">
        <v>164</v>
      </c>
      <c r="M22" s="43" t="s">
        <v>165</v>
      </c>
      <c r="N22" s="43" t="s">
        <v>166</v>
      </c>
      <c r="O22" s="43" t="s">
        <v>167</v>
      </c>
      <c r="P22" s="43" t="s">
        <v>168</v>
      </c>
    </row>
    <row r="23" spans="1:16" x14ac:dyDescent="0.3">
      <c r="A23" s="43" t="s">
        <v>151</v>
      </c>
      <c r="B23" s="43">
        <v>70.3</v>
      </c>
      <c r="C23" s="43">
        <v>71.099999999999994</v>
      </c>
      <c r="D23" s="43">
        <v>71.599999999999994</v>
      </c>
      <c r="E23" s="43">
        <v>72.2</v>
      </c>
      <c r="F23" s="43">
        <v>73</v>
      </c>
      <c r="G23" s="43">
        <v>73.7</v>
      </c>
      <c r="H23" s="43">
        <v>74.7</v>
      </c>
      <c r="I23" s="43">
        <v>75.5</v>
      </c>
      <c r="J23" s="43">
        <v>76.099999999999994</v>
      </c>
      <c r="K23" s="43">
        <v>76.599999999999994</v>
      </c>
      <c r="L23" s="43">
        <v>77.2</v>
      </c>
      <c r="M23" s="43">
        <v>77.8</v>
      </c>
      <c r="N23" s="43">
        <v>78.400000000000006</v>
      </c>
      <c r="O23" s="43">
        <v>79</v>
      </c>
      <c r="P23" s="43">
        <v>79.3</v>
      </c>
    </row>
    <row r="24" spans="1:16" x14ac:dyDescent="0.3">
      <c r="A24" s="43" t="s">
        <v>152</v>
      </c>
      <c r="B24" s="43">
        <v>52.2</v>
      </c>
      <c r="C24" s="43">
        <v>53.3</v>
      </c>
      <c r="D24" s="43">
        <v>54.2</v>
      </c>
      <c r="E24" s="43">
        <v>55.1</v>
      </c>
      <c r="F24" s="43">
        <v>56</v>
      </c>
      <c r="G24" s="43">
        <v>57.2</v>
      </c>
      <c r="H24" s="43">
        <v>58.2</v>
      </c>
      <c r="I24" s="43">
        <v>59.3</v>
      </c>
      <c r="J24" s="43">
        <v>59.9</v>
      </c>
      <c r="K24" s="43">
        <v>60.1</v>
      </c>
      <c r="L24" s="43">
        <v>60.9</v>
      </c>
      <c r="M24" s="43">
        <v>61.7</v>
      </c>
      <c r="N24" s="43">
        <v>62.2</v>
      </c>
      <c r="O24" s="43">
        <v>62.9</v>
      </c>
      <c r="P24" s="43">
        <v>62.7</v>
      </c>
    </row>
    <row r="25" spans="1:16" x14ac:dyDescent="0.3">
      <c r="A25" s="43" t="s">
        <v>40</v>
      </c>
      <c r="B25" s="43">
        <v>53.6</v>
      </c>
      <c r="C25" s="43">
        <v>54.2</v>
      </c>
      <c r="D25" s="43">
        <v>55.1</v>
      </c>
      <c r="E25" s="43">
        <v>56.9</v>
      </c>
      <c r="F25" s="43">
        <v>57.6</v>
      </c>
      <c r="G25" s="43">
        <v>57.8</v>
      </c>
      <c r="H25" s="43">
        <v>59.3</v>
      </c>
      <c r="I25" s="43">
        <v>60.6</v>
      </c>
      <c r="J25" s="43">
        <v>61.4</v>
      </c>
      <c r="K25" s="43">
        <v>60.9</v>
      </c>
      <c r="L25" s="43">
        <v>61.3</v>
      </c>
      <c r="M25" s="43">
        <v>62.9</v>
      </c>
      <c r="N25" s="43">
        <v>63.5</v>
      </c>
      <c r="O25" s="43">
        <v>63.7</v>
      </c>
      <c r="P25" s="43">
        <v>64.2</v>
      </c>
    </row>
    <row r="26" spans="1:16" x14ac:dyDescent="0.3">
      <c r="A26" s="43" t="s">
        <v>65</v>
      </c>
      <c r="B26" s="43">
        <v>55.4</v>
      </c>
      <c r="C26" s="43">
        <v>56.5</v>
      </c>
      <c r="D26" s="43">
        <v>56.9</v>
      </c>
      <c r="E26" s="43">
        <v>57.8</v>
      </c>
      <c r="F26" s="43">
        <v>58.6</v>
      </c>
      <c r="G26" s="43">
        <v>59.9</v>
      </c>
      <c r="H26" s="43">
        <v>61.2</v>
      </c>
      <c r="I26" s="43">
        <v>62.1</v>
      </c>
      <c r="J26" s="43">
        <v>63.1</v>
      </c>
      <c r="K26" s="43">
        <v>63.2</v>
      </c>
      <c r="L26" s="43">
        <v>64.099999999999994</v>
      </c>
      <c r="M26" s="43">
        <v>65</v>
      </c>
      <c r="N26" s="43">
        <v>64.5</v>
      </c>
      <c r="O26" s="43">
        <v>65.599999999999994</v>
      </c>
      <c r="P26" s="43">
        <v>64.900000000000006</v>
      </c>
    </row>
    <row r="27" spans="1:16" x14ac:dyDescent="0.3">
      <c r="A27" s="43" t="s">
        <v>66</v>
      </c>
      <c r="B27" s="43">
        <v>53</v>
      </c>
      <c r="C27" s="43">
        <v>54.6</v>
      </c>
      <c r="D27" s="43">
        <v>55.7</v>
      </c>
      <c r="E27" s="43">
        <v>57.6</v>
      </c>
      <c r="F27" s="43">
        <v>57.4</v>
      </c>
      <c r="G27" s="43">
        <v>58.4</v>
      </c>
      <c r="H27" s="43">
        <v>59.7</v>
      </c>
      <c r="I27" s="43">
        <v>61.3</v>
      </c>
      <c r="J27" s="43">
        <v>61.5</v>
      </c>
      <c r="K27" s="43">
        <v>62.4</v>
      </c>
      <c r="L27" s="43">
        <v>63.9</v>
      </c>
      <c r="M27" s="43">
        <v>64.599999999999994</v>
      </c>
      <c r="N27" s="43">
        <v>64.7</v>
      </c>
      <c r="O27" s="43">
        <v>65.7</v>
      </c>
      <c r="P27" s="43">
        <v>65.5</v>
      </c>
    </row>
    <row r="28" spans="1:16" x14ac:dyDescent="0.3">
      <c r="A28" s="43" t="s">
        <v>153</v>
      </c>
      <c r="B28" s="43">
        <v>56.7</v>
      </c>
      <c r="C28" s="43">
        <v>57.9</v>
      </c>
      <c r="D28" s="43">
        <v>59.2</v>
      </c>
      <c r="E28" s="43">
        <v>60.1</v>
      </c>
      <c r="F28" s="43">
        <v>61.1</v>
      </c>
      <c r="G28" s="43">
        <v>62.2</v>
      </c>
      <c r="H28" s="43">
        <v>63.4</v>
      </c>
      <c r="I28" s="43">
        <v>64.599999999999994</v>
      </c>
      <c r="J28" s="43">
        <v>65.400000000000006</v>
      </c>
      <c r="K28" s="43">
        <v>66.400000000000006</v>
      </c>
      <c r="L28" s="43">
        <v>67</v>
      </c>
      <c r="M28" s="43">
        <v>68.099999999999994</v>
      </c>
      <c r="N28" s="43">
        <v>69</v>
      </c>
      <c r="O28" s="43">
        <v>68.8</v>
      </c>
      <c r="P28" s="43">
        <v>68.7</v>
      </c>
    </row>
    <row r="30" spans="1:16" x14ac:dyDescent="0.3">
      <c r="I30" s="41"/>
      <c r="J30" s="41"/>
      <c r="K30" s="41"/>
      <c r="L30" s="41"/>
      <c r="M30" s="41"/>
      <c r="N30" s="41"/>
    </row>
    <row r="31" spans="1:16" x14ac:dyDescent="0.3">
      <c r="I31" s="41"/>
      <c r="J31" s="41"/>
      <c r="K31" s="41"/>
      <c r="L31" s="41"/>
      <c r="M31" s="41"/>
      <c r="N31" s="41"/>
    </row>
  </sheetData>
  <mergeCells count="1">
    <mergeCell ref="A1:K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35"/>
  <sheetViews>
    <sheetView showGridLines="0" workbookViewId="0">
      <selection sqref="A1:M1"/>
    </sheetView>
  </sheetViews>
  <sheetFormatPr defaultRowHeight="13.5" x14ac:dyDescent="0.3"/>
  <sheetData>
    <row r="1" spans="1:13" ht="57.75" customHeight="1" x14ac:dyDescent="0.3">
      <c r="A1" s="163" t="s">
        <v>176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 ht="15.75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75"/>
    </row>
    <row r="18" spans="1:16" x14ac:dyDescent="0.3">
      <c r="A18" s="67" t="s">
        <v>169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</row>
    <row r="19" spans="1:16" x14ac:dyDescent="0.3">
      <c r="A19" t="s">
        <v>174</v>
      </c>
    </row>
    <row r="23" spans="1:16" x14ac:dyDescent="0.3">
      <c r="A23" s="43"/>
      <c r="B23" s="125" t="s">
        <v>154</v>
      </c>
      <c r="C23" s="125" t="s">
        <v>155</v>
      </c>
      <c r="D23" s="125" t="s">
        <v>156</v>
      </c>
      <c r="E23" s="125" t="s">
        <v>157</v>
      </c>
      <c r="F23" s="125" t="s">
        <v>158</v>
      </c>
      <c r="G23" s="125" t="s">
        <v>159</v>
      </c>
      <c r="H23" s="125" t="s">
        <v>160</v>
      </c>
      <c r="I23" s="125" t="s">
        <v>161</v>
      </c>
      <c r="J23" s="125" t="s">
        <v>162</v>
      </c>
      <c r="K23" s="125" t="s">
        <v>163</v>
      </c>
      <c r="L23" s="125" t="s">
        <v>164</v>
      </c>
      <c r="M23" s="125" t="s">
        <v>165</v>
      </c>
      <c r="N23" s="125" t="s">
        <v>166</v>
      </c>
      <c r="O23" s="125" t="s">
        <v>167</v>
      </c>
      <c r="P23" s="125" t="s">
        <v>168</v>
      </c>
    </row>
    <row r="24" spans="1:16" x14ac:dyDescent="0.3">
      <c r="A24" s="43" t="s">
        <v>170</v>
      </c>
      <c r="B24" s="125">
        <v>64.400000000000006</v>
      </c>
      <c r="C24" s="125">
        <v>64.7</v>
      </c>
      <c r="D24" s="125">
        <v>66.599999999999994</v>
      </c>
      <c r="E24" s="125">
        <v>67.900000000000006</v>
      </c>
      <c r="F24" s="125">
        <v>68</v>
      </c>
      <c r="G24" s="125">
        <v>68.099999999999994</v>
      </c>
      <c r="H24" s="125">
        <v>69.3</v>
      </c>
      <c r="I24" s="125">
        <v>70.400000000000006</v>
      </c>
      <c r="J24" s="125">
        <v>71.2</v>
      </c>
      <c r="K24" s="125">
        <v>70.400000000000006</v>
      </c>
      <c r="L24" s="125">
        <v>71.400000000000006</v>
      </c>
      <c r="M24" s="125">
        <v>72.900000000000006</v>
      </c>
      <c r="N24" s="125">
        <v>73.2</v>
      </c>
      <c r="O24" s="125">
        <v>74.900000000000006</v>
      </c>
      <c r="P24" s="125">
        <v>73.8</v>
      </c>
    </row>
    <row r="25" spans="1:16" x14ac:dyDescent="0.3">
      <c r="A25" s="43" t="s">
        <v>171</v>
      </c>
      <c r="B25" s="125">
        <v>63.6</v>
      </c>
      <c r="C25" s="125">
        <v>66.2</v>
      </c>
      <c r="D25" s="125">
        <v>66.2</v>
      </c>
      <c r="E25" s="125">
        <v>69.900000000000006</v>
      </c>
      <c r="F25" s="125">
        <v>69.3</v>
      </c>
      <c r="G25" s="125">
        <v>66.7</v>
      </c>
      <c r="H25" s="125">
        <v>68.2</v>
      </c>
      <c r="I25" s="125">
        <v>69.5</v>
      </c>
      <c r="J25" s="125">
        <v>70.3</v>
      </c>
      <c r="K25" s="125">
        <v>66</v>
      </c>
      <c r="L25" s="125">
        <v>68.7</v>
      </c>
      <c r="M25" s="125">
        <v>74.599999999999994</v>
      </c>
      <c r="N25" s="125">
        <v>75.599999999999994</v>
      </c>
      <c r="O25" s="125">
        <v>79</v>
      </c>
      <c r="P25" s="125">
        <v>78.2</v>
      </c>
    </row>
    <row r="26" spans="1:16" x14ac:dyDescent="0.3">
      <c r="A26" s="43" t="s">
        <v>172</v>
      </c>
      <c r="B26" s="125">
        <v>72.099999999999994</v>
      </c>
      <c r="C26" s="125">
        <v>73.3</v>
      </c>
      <c r="D26" s="125">
        <v>74.2</v>
      </c>
      <c r="E26" s="125">
        <v>74.3</v>
      </c>
      <c r="F26" s="125">
        <v>75</v>
      </c>
      <c r="G26" s="125">
        <v>76</v>
      </c>
      <c r="H26" s="125">
        <v>76.5</v>
      </c>
      <c r="I26" s="125">
        <v>77.2</v>
      </c>
      <c r="J26" s="125">
        <v>77.7</v>
      </c>
      <c r="K26" s="125">
        <v>77.400000000000006</v>
      </c>
      <c r="L26" s="125">
        <v>78.400000000000006</v>
      </c>
      <c r="M26" s="125">
        <v>78.900000000000006</v>
      </c>
      <c r="N26" s="125">
        <v>79.2</v>
      </c>
      <c r="O26" s="125">
        <v>80</v>
      </c>
      <c r="P26" s="125">
        <v>79.900000000000006</v>
      </c>
    </row>
    <row r="27" spans="1:16" x14ac:dyDescent="0.3">
      <c r="A27" s="43" t="s">
        <v>173</v>
      </c>
      <c r="B27" s="125">
        <v>72.599999999999994</v>
      </c>
      <c r="C27" s="125">
        <v>73.900000000000006</v>
      </c>
      <c r="D27" s="125">
        <v>74.5</v>
      </c>
      <c r="E27" s="125">
        <v>75.5</v>
      </c>
      <c r="F27" s="125">
        <v>77.599999999999994</v>
      </c>
      <c r="G27" s="125">
        <v>79.099999999999994</v>
      </c>
      <c r="H27" s="125">
        <v>79</v>
      </c>
      <c r="I27" s="125">
        <v>77.400000000000006</v>
      </c>
      <c r="J27" s="125">
        <v>77.900000000000006</v>
      </c>
      <c r="K27" s="125">
        <v>79.2</v>
      </c>
      <c r="L27" s="125">
        <v>77.7</v>
      </c>
      <c r="M27" s="125">
        <v>78.099999999999994</v>
      </c>
      <c r="N27" s="125">
        <v>80</v>
      </c>
      <c r="O27" s="125">
        <v>77.400000000000006</v>
      </c>
      <c r="P27" s="125">
        <v>80</v>
      </c>
    </row>
    <row r="28" spans="1:16" x14ac:dyDescent="0.3">
      <c r="I28" s="41"/>
      <c r="J28" s="41"/>
      <c r="K28" s="41"/>
      <c r="L28" s="41"/>
      <c r="M28" s="41"/>
      <c r="N28" s="41"/>
    </row>
    <row r="29" spans="1:16" x14ac:dyDescent="0.3">
      <c r="I29" s="41"/>
      <c r="J29" s="41"/>
      <c r="K29" s="41"/>
      <c r="L29" s="41"/>
      <c r="M29" s="41"/>
      <c r="N29" s="41"/>
    </row>
    <row r="30" spans="1:16" x14ac:dyDescent="0.3">
      <c r="I30" s="41"/>
      <c r="J30" s="41"/>
      <c r="K30" s="41"/>
      <c r="L30" s="41"/>
      <c r="M30" s="41"/>
      <c r="N30" s="41"/>
    </row>
    <row r="31" spans="1:16" x14ac:dyDescent="0.3">
      <c r="I31" s="41"/>
      <c r="J31" s="41"/>
      <c r="K31" s="41"/>
      <c r="L31" s="41"/>
      <c r="M31" s="41"/>
      <c r="N31" s="41"/>
    </row>
    <row r="32" spans="1:16" x14ac:dyDescent="0.3">
      <c r="I32" s="41"/>
      <c r="J32" s="41"/>
      <c r="K32" s="41"/>
      <c r="L32" s="41"/>
      <c r="M32" s="41"/>
      <c r="N32" s="41"/>
    </row>
    <row r="33" spans="9:14" x14ac:dyDescent="0.3">
      <c r="I33" s="41"/>
      <c r="J33" s="41"/>
      <c r="K33" s="41"/>
      <c r="L33" s="41"/>
      <c r="M33" s="41"/>
      <c r="N33" s="41"/>
    </row>
    <row r="34" spans="9:14" x14ac:dyDescent="0.3">
      <c r="I34" s="41"/>
      <c r="J34" s="41"/>
      <c r="K34" s="41"/>
      <c r="L34" s="41"/>
      <c r="M34" s="41"/>
      <c r="N34" s="41"/>
    </row>
    <row r="35" spans="9:14" x14ac:dyDescent="0.3">
      <c r="I35" s="41"/>
      <c r="J35" s="41"/>
      <c r="K35" s="41"/>
      <c r="L35" s="41"/>
      <c r="M35" s="41"/>
      <c r="N35" s="41"/>
    </row>
  </sheetData>
  <mergeCells count="1">
    <mergeCell ref="A1:M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46"/>
  <sheetViews>
    <sheetView showGridLines="0" workbookViewId="0">
      <selection activeCell="B21" sqref="B21"/>
    </sheetView>
  </sheetViews>
  <sheetFormatPr defaultRowHeight="13.5" x14ac:dyDescent="0.3"/>
  <cols>
    <col min="2" max="2" width="18.6640625" customWidth="1"/>
    <col min="3" max="8" width="16.33203125" customWidth="1"/>
  </cols>
  <sheetData>
    <row r="1" spans="1:11" s="92" customFormat="1" ht="29.45" customHeight="1" x14ac:dyDescent="0.3">
      <c r="A1" s="106" t="s">
        <v>127</v>
      </c>
      <c r="B1" s="107"/>
      <c r="C1" s="108"/>
      <c r="D1" s="108"/>
      <c r="E1" s="108"/>
      <c r="F1" s="107"/>
      <c r="G1" s="108"/>
      <c r="H1" s="108"/>
      <c r="I1" s="107"/>
    </row>
    <row r="2" spans="1:11" ht="40.5" x14ac:dyDescent="0.3">
      <c r="A2" s="132" t="s">
        <v>2</v>
      </c>
      <c r="B2" s="123" t="s">
        <v>3</v>
      </c>
      <c r="C2" s="122" t="s">
        <v>4</v>
      </c>
      <c r="D2" s="122" t="s">
        <v>5</v>
      </c>
      <c r="E2" s="122" t="s">
        <v>22</v>
      </c>
      <c r="F2" s="122" t="s">
        <v>23</v>
      </c>
      <c r="G2" s="122" t="s">
        <v>24</v>
      </c>
      <c r="H2" s="122" t="s">
        <v>25</v>
      </c>
      <c r="I2" s="16"/>
    </row>
    <row r="3" spans="1:11" x14ac:dyDescent="0.3">
      <c r="A3" s="132"/>
      <c r="B3" s="11" t="s">
        <v>7</v>
      </c>
      <c r="C3" s="10">
        <f t="shared" ref="C3:F3" si="0">SUM(C9,C15,C21,C27,C33)</f>
        <v>29279</v>
      </c>
      <c r="D3" s="10">
        <f t="shared" si="0"/>
        <v>601056</v>
      </c>
      <c r="E3" s="10">
        <f t="shared" si="0"/>
        <v>77568</v>
      </c>
      <c r="F3" s="10">
        <f t="shared" si="0"/>
        <v>60117</v>
      </c>
      <c r="G3" s="9">
        <f>E3/D3*100</f>
        <v>12.905286695416068</v>
      </c>
      <c r="H3" s="9">
        <f>F3/D3*100</f>
        <v>10.001896661875099</v>
      </c>
      <c r="I3" s="15"/>
    </row>
    <row r="4" spans="1:11" x14ac:dyDescent="0.3">
      <c r="A4" s="132"/>
      <c r="B4" s="11" t="s">
        <v>8</v>
      </c>
      <c r="C4" s="10">
        <f t="shared" ref="C4:F4" si="1">SUM(C10,C16,C22,C28,C34)</f>
        <v>29276</v>
      </c>
      <c r="D4" s="10">
        <f t="shared" si="1"/>
        <v>596520</v>
      </c>
      <c r="E4" s="10">
        <f t="shared" si="1"/>
        <v>77674</v>
      </c>
      <c r="F4" s="10">
        <f t="shared" si="1"/>
        <v>59148</v>
      </c>
      <c r="G4" s="9">
        <f>E4/D4*100</f>
        <v>13.021189566150337</v>
      </c>
      <c r="H4" s="9">
        <f>F4/D4*100</f>
        <v>9.9155099577549777</v>
      </c>
      <c r="I4" s="14"/>
    </row>
    <row r="5" spans="1:11" x14ac:dyDescent="0.3">
      <c r="A5" s="132"/>
      <c r="B5" s="11" t="s">
        <v>9</v>
      </c>
      <c r="C5" s="10">
        <f t="shared" ref="C5:F5" si="2">SUM(C11,C17,C23,C29,C35)</f>
        <v>29287</v>
      </c>
      <c r="D5" s="10">
        <f t="shared" si="2"/>
        <v>591154</v>
      </c>
      <c r="E5" s="10">
        <f t="shared" si="2"/>
        <v>78771</v>
      </c>
      <c r="F5" s="10">
        <f t="shared" si="2"/>
        <v>57922</v>
      </c>
      <c r="G5" s="9">
        <f>E5/D5*100</f>
        <v>13.324954242041837</v>
      </c>
      <c r="H5" s="9">
        <f>F5/D5*100</f>
        <v>9.7981236699743217</v>
      </c>
      <c r="I5" s="12"/>
    </row>
    <row r="6" spans="1:11" x14ac:dyDescent="0.3">
      <c r="A6" s="132"/>
      <c r="B6" s="8" t="s">
        <v>26</v>
      </c>
      <c r="C6" s="10">
        <f t="shared" ref="C6:F6" si="3">SUM(C12,C18,C24,C30,C36)</f>
        <v>29363</v>
      </c>
      <c r="D6" s="10">
        <f t="shared" si="3"/>
        <v>581540</v>
      </c>
      <c r="E6" s="10">
        <f t="shared" si="3"/>
        <v>78885</v>
      </c>
      <c r="F6" s="10">
        <f t="shared" si="3"/>
        <v>54797</v>
      </c>
      <c r="G6" s="9">
        <f>E6/D6*100</f>
        <v>13.564845066547443</v>
      </c>
      <c r="H6" s="9">
        <f>F6/D6*100</f>
        <v>9.4227396223819504</v>
      </c>
      <c r="I6" s="12"/>
    </row>
    <row r="7" spans="1:11" x14ac:dyDescent="0.3">
      <c r="A7" s="132"/>
      <c r="B7" s="8" t="s">
        <v>141</v>
      </c>
      <c r="C7" s="10">
        <f>SUM(C13,C19,C25,C31,C37)</f>
        <v>29277</v>
      </c>
      <c r="D7" s="10">
        <f>SUM(D13,D19,D25,D31,D37)</f>
        <v>575285</v>
      </c>
      <c r="E7" s="10">
        <f>SUM(E13,E19,E25,E31,E37)</f>
        <v>78366</v>
      </c>
      <c r="F7" s="10">
        <f>SUM(F13,F19,F25,F31,F37)</f>
        <v>55236</v>
      </c>
      <c r="G7" s="9">
        <f>E7/D7*100</f>
        <v>13.622117732949757</v>
      </c>
      <c r="H7" s="9">
        <f>F7/D7*100</f>
        <v>9.6015018642933505</v>
      </c>
      <c r="I7" s="12"/>
    </row>
    <row r="8" spans="1:11" ht="40.5" x14ac:dyDescent="0.3">
      <c r="A8" s="132" t="s">
        <v>10</v>
      </c>
      <c r="B8" s="123" t="s">
        <v>11</v>
      </c>
      <c r="C8" s="122" t="s">
        <v>12</v>
      </c>
      <c r="D8" s="122" t="s">
        <v>5</v>
      </c>
      <c r="E8" s="122" t="s">
        <v>22</v>
      </c>
      <c r="F8" s="122" t="s">
        <v>6</v>
      </c>
      <c r="G8" s="122" t="s">
        <v>24</v>
      </c>
      <c r="H8" s="122" t="s">
        <v>25</v>
      </c>
      <c r="I8" s="17"/>
      <c r="J8" s="88"/>
      <c r="K8" s="88"/>
    </row>
    <row r="9" spans="1:11" x14ac:dyDescent="0.3">
      <c r="A9" s="132"/>
      <c r="B9" s="11" t="s">
        <v>8</v>
      </c>
      <c r="C9" s="10">
        <v>4780</v>
      </c>
      <c r="D9" s="10">
        <v>105302</v>
      </c>
      <c r="E9" s="10">
        <v>15832</v>
      </c>
      <c r="F9" s="10">
        <v>37094</v>
      </c>
      <c r="G9" s="9">
        <f>E9/D9*100</f>
        <v>15.034852139560503</v>
      </c>
      <c r="H9" s="9">
        <f>F9/D9*100</f>
        <v>35.226301494748434</v>
      </c>
      <c r="I9" s="12"/>
    </row>
    <row r="10" spans="1:11" x14ac:dyDescent="0.3">
      <c r="A10" s="132"/>
      <c r="B10" s="11" t="s">
        <v>9</v>
      </c>
      <c r="C10" s="10">
        <v>4733</v>
      </c>
      <c r="D10" s="10">
        <v>102111</v>
      </c>
      <c r="E10" s="10">
        <v>15633</v>
      </c>
      <c r="F10" s="10">
        <v>35618</v>
      </c>
      <c r="G10" s="9">
        <f>E10/D10*100</f>
        <v>15.309809912742017</v>
      </c>
      <c r="H10" s="9">
        <f>F10/D10*100</f>
        <v>34.881648402228947</v>
      </c>
      <c r="I10" s="12"/>
    </row>
    <row r="11" spans="1:11" x14ac:dyDescent="0.3">
      <c r="A11" s="132"/>
      <c r="B11" s="8" t="s">
        <v>26</v>
      </c>
      <c r="C11" s="10">
        <v>4671</v>
      </c>
      <c r="D11" s="10">
        <v>98799</v>
      </c>
      <c r="E11" s="10">
        <v>15656</v>
      </c>
      <c r="F11" s="10">
        <v>33993</v>
      </c>
      <c r="G11" s="9">
        <f>E11/D11*100</f>
        <v>15.846314233949737</v>
      </c>
      <c r="H11" s="9">
        <f>F11/D11*100</f>
        <v>34.406218686423948</v>
      </c>
      <c r="I11" s="12"/>
    </row>
    <row r="12" spans="1:11" x14ac:dyDescent="0.3">
      <c r="A12" s="132"/>
      <c r="B12" s="8" t="s">
        <v>121</v>
      </c>
      <c r="C12" s="10">
        <v>4621</v>
      </c>
      <c r="D12" s="10">
        <v>92675</v>
      </c>
      <c r="E12" s="10">
        <v>14700</v>
      </c>
      <c r="F12" s="10">
        <v>31248</v>
      </c>
      <c r="G12" s="9">
        <f>E12/D12*100</f>
        <v>15.861882924197465</v>
      </c>
      <c r="H12" s="9">
        <f>F12/D12*100</f>
        <v>33.717831130294037</v>
      </c>
      <c r="I12" s="12"/>
    </row>
    <row r="13" spans="1:11" x14ac:dyDescent="0.3">
      <c r="A13" s="132"/>
      <c r="B13" s="8" t="s">
        <v>141</v>
      </c>
      <c r="C13" s="10">
        <v>4527</v>
      </c>
      <c r="D13" s="10">
        <v>91327</v>
      </c>
      <c r="E13" s="10">
        <v>14513</v>
      </c>
      <c r="F13" s="10">
        <v>31380</v>
      </c>
      <c r="G13" s="9">
        <f>E13/D13*100</f>
        <v>15.891247933250845</v>
      </c>
      <c r="H13" s="9">
        <f>F13/D13*100</f>
        <v>34.360046864563607</v>
      </c>
      <c r="I13" s="12"/>
    </row>
    <row r="14" spans="1:11" ht="40.5" x14ac:dyDescent="0.3">
      <c r="A14" s="133" t="s">
        <v>13</v>
      </c>
      <c r="B14" s="123" t="s">
        <v>14</v>
      </c>
      <c r="C14" s="122" t="s">
        <v>4</v>
      </c>
      <c r="D14" s="122" t="s">
        <v>5</v>
      </c>
      <c r="E14" s="122" t="s">
        <v>22</v>
      </c>
      <c r="F14" s="124" t="s">
        <v>6</v>
      </c>
      <c r="G14" s="122" t="s">
        <v>24</v>
      </c>
      <c r="H14" s="122" t="s">
        <v>25</v>
      </c>
      <c r="I14" s="12"/>
    </row>
    <row r="15" spans="1:11" x14ac:dyDescent="0.3">
      <c r="A15" s="133"/>
      <c r="B15" s="11" t="s">
        <v>8</v>
      </c>
      <c r="C15" s="10">
        <v>9840</v>
      </c>
      <c r="D15" s="10">
        <v>188722</v>
      </c>
      <c r="E15" s="10">
        <v>27933</v>
      </c>
      <c r="F15" s="10">
        <v>11348</v>
      </c>
      <c r="G15" s="9">
        <f>E15/D15*100</f>
        <v>14.80113606256822</v>
      </c>
      <c r="H15" s="9">
        <f>F15/D15*100</f>
        <v>6.0130774366528543</v>
      </c>
      <c r="I15" s="12"/>
    </row>
    <row r="16" spans="1:11" x14ac:dyDescent="0.3">
      <c r="A16" s="133"/>
      <c r="B16" s="11" t="s">
        <v>9</v>
      </c>
      <c r="C16" s="10">
        <v>9758</v>
      </c>
      <c r="D16" s="10">
        <v>186144</v>
      </c>
      <c r="E16" s="10">
        <v>27851</v>
      </c>
      <c r="F16" s="10">
        <v>11462</v>
      </c>
      <c r="G16" s="9">
        <f>E16/D16*100</f>
        <v>14.962072374075985</v>
      </c>
      <c r="H16" s="9">
        <f>F16/D16*100</f>
        <v>6.1575984184287433</v>
      </c>
      <c r="I16" s="12"/>
    </row>
    <row r="17" spans="1:9" x14ac:dyDescent="0.3">
      <c r="A17" s="133"/>
      <c r="B17" s="8" t="s">
        <v>26</v>
      </c>
      <c r="C17" s="10">
        <v>9657</v>
      </c>
      <c r="D17" s="10">
        <v>182651</v>
      </c>
      <c r="E17" s="10">
        <v>28050</v>
      </c>
      <c r="F17" s="10">
        <v>11530</v>
      </c>
      <c r="G17" s="9">
        <f>E17/D17*100</f>
        <v>15.357156544448156</v>
      </c>
      <c r="H17" s="9">
        <f>F17/D17*100</f>
        <v>6.3125852034754804</v>
      </c>
      <c r="I17" s="12"/>
    </row>
    <row r="18" spans="1:9" x14ac:dyDescent="0.3">
      <c r="A18" s="133"/>
      <c r="B18" s="8" t="s">
        <v>121</v>
      </c>
      <c r="C18" s="10">
        <v>9578</v>
      </c>
      <c r="D18" s="10">
        <v>177368</v>
      </c>
      <c r="E18" s="10">
        <v>27419</v>
      </c>
      <c r="F18" s="10">
        <v>11177</v>
      </c>
      <c r="G18" s="9">
        <f>E18/D18*100</f>
        <v>15.458820080285058</v>
      </c>
      <c r="H18" s="9">
        <f>F18/D18*100</f>
        <v>6.301587659555274</v>
      </c>
      <c r="I18" s="12"/>
    </row>
    <row r="19" spans="1:9" x14ac:dyDescent="0.3">
      <c r="A19" s="133"/>
      <c r="B19" s="8" t="s">
        <v>141</v>
      </c>
      <c r="C19" s="10">
        <v>9411</v>
      </c>
      <c r="D19" s="10">
        <v>173208</v>
      </c>
      <c r="E19" s="10">
        <v>27353</v>
      </c>
      <c r="F19" s="10">
        <v>11123</v>
      </c>
      <c r="G19" s="9">
        <f>E19/D19*100</f>
        <v>15.791995750773635</v>
      </c>
      <c r="H19" s="9">
        <f>F19/D19*100</f>
        <v>6.4217588102166188</v>
      </c>
      <c r="I19" s="12"/>
    </row>
    <row r="20" spans="1:9" ht="40.5" x14ac:dyDescent="0.3">
      <c r="A20" s="133"/>
      <c r="B20" s="123" t="s">
        <v>15</v>
      </c>
      <c r="C20" s="124" t="s">
        <v>4</v>
      </c>
      <c r="D20" s="122" t="s">
        <v>5</v>
      </c>
      <c r="E20" s="122" t="s">
        <v>22</v>
      </c>
      <c r="F20" s="122" t="s">
        <v>6</v>
      </c>
      <c r="G20" s="122" t="s">
        <v>24</v>
      </c>
      <c r="H20" s="122" t="s">
        <v>25</v>
      </c>
      <c r="I20" s="12"/>
    </row>
    <row r="21" spans="1:9" x14ac:dyDescent="0.3">
      <c r="A21" s="133"/>
      <c r="B21" s="11" t="s">
        <v>8</v>
      </c>
      <c r="C21" s="10">
        <v>5570</v>
      </c>
      <c r="D21" s="10">
        <v>117056</v>
      </c>
      <c r="E21" s="10">
        <v>15363</v>
      </c>
      <c r="F21" s="10">
        <v>6008</v>
      </c>
      <c r="G21" s="9">
        <f>E21/D21*100</f>
        <v>13.124487424822306</v>
      </c>
      <c r="H21" s="9">
        <f>F21/D21*100</f>
        <v>5.132586112629852</v>
      </c>
      <c r="I21" s="12"/>
    </row>
    <row r="22" spans="1:9" x14ac:dyDescent="0.3">
      <c r="A22" s="133"/>
      <c r="B22" s="11" t="s">
        <v>9</v>
      </c>
      <c r="C22" s="10">
        <v>5595</v>
      </c>
      <c r="D22" s="10">
        <v>117412</v>
      </c>
      <c r="E22" s="10">
        <v>15815</v>
      </c>
      <c r="F22" s="10">
        <v>6333</v>
      </c>
      <c r="G22" s="9">
        <f>E22/D22*100</f>
        <v>13.469662385446121</v>
      </c>
      <c r="H22" s="9">
        <f>F22/D22*100</f>
        <v>5.3938268660784248</v>
      </c>
      <c r="I22" s="12"/>
    </row>
    <row r="23" spans="1:9" x14ac:dyDescent="0.3">
      <c r="A23" s="133"/>
      <c r="B23" s="8" t="s">
        <v>26</v>
      </c>
      <c r="C23" s="10">
        <v>5628</v>
      </c>
      <c r="D23" s="10">
        <v>118210</v>
      </c>
      <c r="E23" s="10">
        <v>16305</v>
      </c>
      <c r="F23" s="10">
        <v>6593</v>
      </c>
      <c r="G23" s="9">
        <f>E23/D23*100</f>
        <v>13.793249302089503</v>
      </c>
      <c r="H23" s="9">
        <f>F23/D23*100</f>
        <v>5.5773623212926147</v>
      </c>
      <c r="I23" s="12"/>
    </row>
    <row r="24" spans="1:9" x14ac:dyDescent="0.3">
      <c r="A24" s="133"/>
      <c r="B24" s="8" t="s">
        <v>121</v>
      </c>
      <c r="C24" s="10">
        <v>5652</v>
      </c>
      <c r="D24" s="10">
        <v>117252</v>
      </c>
      <c r="E24" s="10">
        <v>16737</v>
      </c>
      <c r="F24" s="10">
        <v>6594</v>
      </c>
      <c r="G24" s="9">
        <f>E24/D24*100</f>
        <v>14.274383379387984</v>
      </c>
      <c r="H24" s="9">
        <f>F24/D24*100</f>
        <v>5.6237846689182271</v>
      </c>
      <c r="I24" s="12"/>
    </row>
    <row r="25" spans="1:9" x14ac:dyDescent="0.3">
      <c r="A25" s="133"/>
      <c r="B25" s="8" t="s">
        <v>141</v>
      </c>
      <c r="C25" s="10">
        <v>5622</v>
      </c>
      <c r="D25" s="10">
        <v>116101</v>
      </c>
      <c r="E25" s="10">
        <v>16659</v>
      </c>
      <c r="F25" s="10">
        <v>6757</v>
      </c>
      <c r="G25" s="9">
        <f>E25/D25*100</f>
        <v>14.348713620037726</v>
      </c>
      <c r="H25" s="9">
        <f>F25/D25*100</f>
        <v>5.8199326448523268</v>
      </c>
      <c r="I25" s="12"/>
    </row>
    <row r="26" spans="1:9" ht="40.5" x14ac:dyDescent="0.3">
      <c r="A26" s="133" t="s">
        <v>16</v>
      </c>
      <c r="B26" s="123" t="s">
        <v>103</v>
      </c>
      <c r="C26" s="122" t="s">
        <v>4</v>
      </c>
      <c r="D26" s="122" t="s">
        <v>5</v>
      </c>
      <c r="E26" s="122" t="s">
        <v>22</v>
      </c>
      <c r="F26" s="122" t="s">
        <v>6</v>
      </c>
      <c r="G26" s="122" t="s">
        <v>24</v>
      </c>
      <c r="H26" s="122" t="s">
        <v>25</v>
      </c>
      <c r="I26" s="12"/>
    </row>
    <row r="27" spans="1:9" x14ac:dyDescent="0.3">
      <c r="A27" s="133"/>
      <c r="B27" s="11" t="s">
        <v>8</v>
      </c>
      <c r="C27" s="10">
        <v>8322</v>
      </c>
      <c r="D27" s="10">
        <v>174599</v>
      </c>
      <c r="E27" s="10">
        <v>16148</v>
      </c>
      <c r="F27" s="10">
        <v>5667</v>
      </c>
      <c r="G27" s="9">
        <f>E27/D27*100</f>
        <v>9.2486211261232878</v>
      </c>
      <c r="H27" s="9">
        <f>F27/D27*100</f>
        <v>3.2457230568330857</v>
      </c>
      <c r="I27" s="12"/>
    </row>
    <row r="28" spans="1:9" x14ac:dyDescent="0.3">
      <c r="A28" s="133"/>
      <c r="B28" s="11" t="s">
        <v>9</v>
      </c>
      <c r="C28" s="10">
        <v>8410</v>
      </c>
      <c r="D28" s="10">
        <v>175223</v>
      </c>
      <c r="E28" s="10">
        <v>16161</v>
      </c>
      <c r="F28" s="10">
        <v>5735</v>
      </c>
      <c r="G28" s="9">
        <f>E28/D28*100</f>
        <v>9.2231042728408941</v>
      </c>
      <c r="H28" s="9">
        <f>F28/D28*100</f>
        <v>3.2729721554818716</v>
      </c>
      <c r="I28" s="12"/>
    </row>
    <row r="29" spans="1:9" x14ac:dyDescent="0.3">
      <c r="A29" s="133"/>
      <c r="B29" s="8" t="s">
        <v>26</v>
      </c>
      <c r="C29" s="10">
        <v>8498</v>
      </c>
      <c r="D29" s="10">
        <v>175187</v>
      </c>
      <c r="E29" s="10">
        <v>16345</v>
      </c>
      <c r="F29" s="10">
        <v>5806</v>
      </c>
      <c r="G29" s="9">
        <f>E29/D29*100</f>
        <v>9.33003019630452</v>
      </c>
      <c r="H29" s="9">
        <f>F29/D29*100</f>
        <v>3.314172855291774</v>
      </c>
      <c r="I29" s="12"/>
    </row>
    <row r="30" spans="1:9" x14ac:dyDescent="0.3">
      <c r="A30" s="133"/>
      <c r="B30" s="8" t="s">
        <v>121</v>
      </c>
      <c r="C30" s="10">
        <v>8673</v>
      </c>
      <c r="D30" s="10">
        <v>178753</v>
      </c>
      <c r="E30" s="10">
        <v>17620</v>
      </c>
      <c r="F30" s="10">
        <v>5778</v>
      </c>
      <c r="G30" s="9">
        <f>E30/D30*100</f>
        <v>9.8571772222004661</v>
      </c>
      <c r="H30" s="9">
        <f>F30/D30*100</f>
        <v>3.2323933024900282</v>
      </c>
      <c r="I30" s="12"/>
    </row>
    <row r="31" spans="1:9" x14ac:dyDescent="0.3">
      <c r="A31" s="133"/>
      <c r="B31" s="8" t="s">
        <v>141</v>
      </c>
      <c r="C31" s="10">
        <v>8870</v>
      </c>
      <c r="D31" s="10">
        <v>179707</v>
      </c>
      <c r="E31" s="10">
        <v>17540</v>
      </c>
      <c r="F31" s="10">
        <v>5976</v>
      </c>
      <c r="G31" s="9">
        <f>E31/D31*100</f>
        <v>9.7603320961342632</v>
      </c>
      <c r="H31" s="9">
        <f>F31/D31*100</f>
        <v>3.3254130334377621</v>
      </c>
      <c r="I31" s="12"/>
    </row>
    <row r="32" spans="1:9" ht="40.5" x14ac:dyDescent="0.3">
      <c r="A32" s="133"/>
      <c r="B32" s="121" t="s">
        <v>17</v>
      </c>
      <c r="C32" s="122" t="s">
        <v>18</v>
      </c>
      <c r="D32" s="122" t="s">
        <v>5</v>
      </c>
      <c r="E32" s="122" t="s">
        <v>22</v>
      </c>
      <c r="F32" s="121" t="s">
        <v>19</v>
      </c>
      <c r="G32" s="122" t="s">
        <v>24</v>
      </c>
      <c r="H32" s="121" t="s">
        <v>19</v>
      </c>
      <c r="I32" s="12"/>
    </row>
    <row r="33" spans="1:8" x14ac:dyDescent="0.3">
      <c r="A33" s="133"/>
      <c r="B33" s="11" t="s">
        <v>8</v>
      </c>
      <c r="C33" s="10">
        <v>767</v>
      </c>
      <c r="D33" s="10">
        <v>15377</v>
      </c>
      <c r="E33" s="10">
        <v>2292</v>
      </c>
      <c r="F33" s="10" t="s">
        <v>19</v>
      </c>
      <c r="G33" s="9">
        <f>E33/D33*100</f>
        <v>14.905378162190283</v>
      </c>
      <c r="H33" s="10" t="s">
        <v>19</v>
      </c>
    </row>
    <row r="34" spans="1:8" x14ac:dyDescent="0.3">
      <c r="A34" s="133"/>
      <c r="B34" s="11" t="s">
        <v>9</v>
      </c>
      <c r="C34" s="10">
        <v>780</v>
      </c>
      <c r="D34" s="10">
        <v>15630</v>
      </c>
      <c r="E34" s="10">
        <v>2214</v>
      </c>
      <c r="F34" s="10" t="s">
        <v>19</v>
      </c>
      <c r="G34" s="9">
        <f>E34/D34*100</f>
        <v>14.165067178502881</v>
      </c>
      <c r="H34" s="10" t="s">
        <v>19</v>
      </c>
    </row>
    <row r="35" spans="1:8" x14ac:dyDescent="0.3">
      <c r="A35" s="133"/>
      <c r="B35" s="8" t="s">
        <v>26</v>
      </c>
      <c r="C35" s="10">
        <v>833</v>
      </c>
      <c r="D35" s="10">
        <v>16307</v>
      </c>
      <c r="E35" s="10">
        <v>2415</v>
      </c>
      <c r="F35" s="10" t="s">
        <v>19</v>
      </c>
      <c r="G35" s="9">
        <f>E35/D35*100</f>
        <v>14.809590973201692</v>
      </c>
      <c r="H35" s="9" t="s">
        <v>19</v>
      </c>
    </row>
    <row r="36" spans="1:8" x14ac:dyDescent="0.3">
      <c r="A36" s="133"/>
      <c r="B36" s="8" t="s">
        <v>121</v>
      </c>
      <c r="C36" s="10">
        <v>839</v>
      </c>
      <c r="D36" s="10">
        <v>15492</v>
      </c>
      <c r="E36" s="10">
        <v>2409</v>
      </c>
      <c r="F36" s="10" t="s">
        <v>19</v>
      </c>
      <c r="G36" s="9">
        <f>E36/D36*100</f>
        <v>15.549961270333077</v>
      </c>
      <c r="H36" s="9" t="s">
        <v>19</v>
      </c>
    </row>
    <row r="37" spans="1:8" x14ac:dyDescent="0.3">
      <c r="A37" s="134"/>
      <c r="B37" s="8" t="s">
        <v>141</v>
      </c>
      <c r="C37" s="10">
        <v>847</v>
      </c>
      <c r="D37" s="10">
        <v>14942</v>
      </c>
      <c r="E37" s="10">
        <v>2301</v>
      </c>
      <c r="F37" s="10" t="s">
        <v>19</v>
      </c>
      <c r="G37" s="9">
        <f>E37/D37*100</f>
        <v>15.399544906973631</v>
      </c>
      <c r="H37" s="9" t="s">
        <v>19</v>
      </c>
    </row>
    <row r="38" spans="1:8" x14ac:dyDescent="0.3">
      <c r="A38" s="105" t="s">
        <v>42</v>
      </c>
      <c r="B38" s="105"/>
      <c r="C38" s="105"/>
      <c r="D38" s="105"/>
      <c r="E38" s="105"/>
      <c r="F38" s="105"/>
      <c r="G38" s="105"/>
    </row>
    <row r="39" spans="1:8" x14ac:dyDescent="0.3">
      <c r="A39" s="105" t="s">
        <v>20</v>
      </c>
      <c r="B39" s="105"/>
      <c r="C39" s="105"/>
      <c r="D39" s="105"/>
      <c r="E39" s="105"/>
      <c r="F39" s="105"/>
      <c r="G39" s="105"/>
      <c r="H39" s="12"/>
    </row>
    <row r="40" spans="1:8" x14ac:dyDescent="0.3">
      <c r="A40" s="131" t="s">
        <v>104</v>
      </c>
      <c r="B40" s="131"/>
      <c r="C40" s="131"/>
      <c r="D40" s="131"/>
      <c r="E40" s="131"/>
      <c r="F40" s="131"/>
      <c r="G40" s="131"/>
      <c r="H40" s="12"/>
    </row>
    <row r="41" spans="1:8" x14ac:dyDescent="0.3">
      <c r="A41" s="12"/>
      <c r="B41" s="12"/>
      <c r="C41" s="13"/>
      <c r="D41" s="13"/>
      <c r="E41" s="13"/>
      <c r="F41" s="13"/>
      <c r="G41" s="13"/>
      <c r="H41" s="13"/>
    </row>
    <row r="42" spans="1:8" x14ac:dyDescent="0.3">
      <c r="A42" s="12"/>
      <c r="B42" s="12"/>
      <c r="C42" s="13"/>
      <c r="D42" s="13"/>
      <c r="E42" s="13"/>
      <c r="F42" s="13"/>
      <c r="G42" s="13"/>
      <c r="H42" s="13"/>
    </row>
    <row r="43" spans="1:8" x14ac:dyDescent="0.3">
      <c r="A43" s="12"/>
      <c r="B43" s="12"/>
      <c r="C43" s="13"/>
      <c r="D43" s="13"/>
      <c r="E43" s="13"/>
      <c r="F43" s="13"/>
      <c r="G43" s="13"/>
      <c r="H43" s="13"/>
    </row>
    <row r="44" spans="1:8" x14ac:dyDescent="0.3">
      <c r="A44" s="12"/>
      <c r="B44" s="12"/>
      <c r="C44" s="13"/>
      <c r="D44" s="13"/>
      <c r="E44" s="13"/>
      <c r="F44" s="13"/>
      <c r="G44" s="13"/>
      <c r="H44" s="13"/>
    </row>
    <row r="45" spans="1:8" x14ac:dyDescent="0.3">
      <c r="A45" s="12"/>
      <c r="B45" s="12"/>
      <c r="C45" s="13"/>
      <c r="D45" s="13"/>
      <c r="E45" s="13"/>
      <c r="F45" s="13"/>
      <c r="G45" s="13"/>
      <c r="H45" s="13"/>
    </row>
    <row r="46" spans="1:8" x14ac:dyDescent="0.3">
      <c r="D46" s="88"/>
    </row>
  </sheetData>
  <mergeCells count="5">
    <mergeCell ref="A40:G40"/>
    <mergeCell ref="A2:A7"/>
    <mergeCell ref="A8:A13"/>
    <mergeCell ref="A14:A25"/>
    <mergeCell ref="A26:A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13"/>
  <sheetViews>
    <sheetView showGridLines="0" workbookViewId="0">
      <selection activeCell="A2" sqref="A2:A3"/>
    </sheetView>
  </sheetViews>
  <sheetFormatPr defaultRowHeight="13.5" x14ac:dyDescent="0.3"/>
  <cols>
    <col min="1" max="1" width="15.33203125" customWidth="1"/>
    <col min="2" max="11" width="12" customWidth="1"/>
  </cols>
  <sheetData>
    <row r="1" spans="1:12" s="92" customFormat="1" ht="28.9" customHeight="1" x14ac:dyDescent="0.3">
      <c r="A1" s="109" t="s">
        <v>142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x14ac:dyDescent="0.3">
      <c r="A2" s="136"/>
      <c r="B2" s="135" t="s">
        <v>11</v>
      </c>
      <c r="C2" s="135"/>
      <c r="D2" s="135" t="s">
        <v>27</v>
      </c>
      <c r="E2" s="135"/>
      <c r="F2" s="135" t="s">
        <v>15</v>
      </c>
      <c r="G2" s="135"/>
      <c r="H2" s="135" t="s">
        <v>28</v>
      </c>
      <c r="I2" s="135"/>
      <c r="J2" s="135" t="s">
        <v>29</v>
      </c>
      <c r="K2" s="135"/>
      <c r="L2" s="21"/>
    </row>
    <row r="3" spans="1:12" x14ac:dyDescent="0.3">
      <c r="A3" s="137"/>
      <c r="B3" s="26" t="s">
        <v>30</v>
      </c>
      <c r="C3" s="26" t="s">
        <v>31</v>
      </c>
      <c r="D3" s="26" t="s">
        <v>30</v>
      </c>
      <c r="E3" s="26" t="s">
        <v>31</v>
      </c>
      <c r="F3" s="26" t="s">
        <v>30</v>
      </c>
      <c r="G3" s="26" t="s">
        <v>31</v>
      </c>
      <c r="H3" s="26" t="s">
        <v>30</v>
      </c>
      <c r="I3" s="26" t="s">
        <v>31</v>
      </c>
      <c r="J3" s="26" t="s">
        <v>30</v>
      </c>
      <c r="K3" s="26" t="s">
        <v>31</v>
      </c>
      <c r="L3" s="19"/>
    </row>
    <row r="4" spans="1:12" x14ac:dyDescent="0.3">
      <c r="A4" s="23" t="s">
        <v>32</v>
      </c>
      <c r="B4" s="24">
        <v>217</v>
      </c>
      <c r="C4" s="25">
        <v>2.6819923371647509</v>
      </c>
      <c r="D4" s="24">
        <v>585</v>
      </c>
      <c r="E4" s="25">
        <v>3.9164490861618799</v>
      </c>
      <c r="F4" s="24">
        <v>461</v>
      </c>
      <c r="G4" s="25">
        <v>4.4888023369036034</v>
      </c>
      <c r="H4" s="24">
        <v>392</v>
      </c>
      <c r="I4" s="25">
        <v>2.5166923472008218</v>
      </c>
      <c r="J4" s="24">
        <v>1655</v>
      </c>
      <c r="K4" s="25">
        <v>3.3862585423742688</v>
      </c>
      <c r="L4" s="19"/>
    </row>
    <row r="5" spans="1:12" x14ac:dyDescent="0.3">
      <c r="A5" s="23" t="s">
        <v>33</v>
      </c>
      <c r="B5" s="24">
        <v>96</v>
      </c>
      <c r="C5" s="25">
        <v>2.1328593645856477</v>
      </c>
      <c r="D5" s="24">
        <v>365</v>
      </c>
      <c r="E5" s="25">
        <v>4.3644625134521098</v>
      </c>
      <c r="F5" s="24">
        <v>249</v>
      </c>
      <c r="G5" s="25">
        <v>4.6707934721440632</v>
      </c>
      <c r="H5" s="24">
        <v>293</v>
      </c>
      <c r="I5" s="25">
        <v>3.8957585427469752</v>
      </c>
      <c r="J5" s="24">
        <v>1003</v>
      </c>
      <c r="K5" s="25">
        <v>3.9002955358531652</v>
      </c>
      <c r="L5" s="19"/>
    </row>
    <row r="6" spans="1:12" x14ac:dyDescent="0.3">
      <c r="A6" s="23" t="s">
        <v>34</v>
      </c>
      <c r="B6" s="24">
        <v>60</v>
      </c>
      <c r="C6" s="25">
        <v>1.9150973507819982</v>
      </c>
      <c r="D6" s="24">
        <v>234</v>
      </c>
      <c r="E6" s="25">
        <v>4.0303134688253532</v>
      </c>
      <c r="F6" s="24">
        <v>175</v>
      </c>
      <c r="G6" s="25">
        <v>4.3018682399213377</v>
      </c>
      <c r="H6" s="24">
        <v>226</v>
      </c>
      <c r="I6" s="25">
        <v>3.4398782343987819</v>
      </c>
      <c r="J6" s="24">
        <v>695</v>
      </c>
      <c r="K6" s="25">
        <v>3.5500842825764924</v>
      </c>
      <c r="L6" s="19"/>
    </row>
    <row r="7" spans="1:12" x14ac:dyDescent="0.3">
      <c r="A7" s="23" t="s">
        <v>35</v>
      </c>
      <c r="B7" s="24">
        <v>332</v>
      </c>
      <c r="C7" s="25">
        <v>2.334247345848274</v>
      </c>
      <c r="D7" s="24">
        <v>1132</v>
      </c>
      <c r="E7" s="25">
        <v>4.3944099378881987</v>
      </c>
      <c r="F7" s="24">
        <v>705</v>
      </c>
      <c r="G7" s="25">
        <v>4.1765402843601898</v>
      </c>
      <c r="H7" s="24">
        <v>824</v>
      </c>
      <c r="I7" s="25">
        <v>3.2921810699588478</v>
      </c>
      <c r="J7" s="24">
        <v>2993</v>
      </c>
      <c r="K7" s="25">
        <v>3.6548136570116743</v>
      </c>
      <c r="L7" s="19"/>
    </row>
    <row r="8" spans="1:12" x14ac:dyDescent="0.3">
      <c r="A8" s="23" t="s">
        <v>36</v>
      </c>
      <c r="B8" s="24">
        <v>227</v>
      </c>
      <c r="C8" s="25">
        <v>2.8069741560529242</v>
      </c>
      <c r="D8" s="24">
        <v>718</v>
      </c>
      <c r="E8" s="25">
        <v>4.6403412395786203</v>
      </c>
      <c r="F8" s="24">
        <v>501</v>
      </c>
      <c r="G8" s="25">
        <v>4.8645499563064378</v>
      </c>
      <c r="H8" s="24">
        <v>466</v>
      </c>
      <c r="I8" s="25">
        <v>3.0670001316309068</v>
      </c>
      <c r="J8" s="24">
        <v>1912</v>
      </c>
      <c r="K8" s="25">
        <v>3.8978248017450512</v>
      </c>
      <c r="L8" s="19"/>
    </row>
    <row r="9" spans="1:12" x14ac:dyDescent="0.3">
      <c r="A9" s="23" t="s">
        <v>37</v>
      </c>
      <c r="B9" s="24">
        <v>1081</v>
      </c>
      <c r="C9" s="25">
        <v>2.302792748652621</v>
      </c>
      <c r="D9" s="24">
        <v>3733</v>
      </c>
      <c r="E9" s="25">
        <v>4.1045432554866519</v>
      </c>
      <c r="F9" s="24">
        <v>2409</v>
      </c>
      <c r="G9" s="25">
        <v>3.9364674738957794</v>
      </c>
      <c r="H9" s="24">
        <v>2716</v>
      </c>
      <c r="I9" s="25">
        <v>2.8380355276907001</v>
      </c>
      <c r="J9" s="24">
        <v>9939</v>
      </c>
      <c r="K9" s="25">
        <v>3.3715755051087557</v>
      </c>
      <c r="L9" s="19"/>
    </row>
    <row r="10" spans="1:12" x14ac:dyDescent="0.3">
      <c r="A10" s="23" t="s">
        <v>38</v>
      </c>
      <c r="B10" s="24">
        <v>56</v>
      </c>
      <c r="C10" s="25">
        <v>1.9478260869565216</v>
      </c>
      <c r="D10" s="24">
        <v>266</v>
      </c>
      <c r="E10" s="25">
        <v>4.738998752895065</v>
      </c>
      <c r="F10" s="24">
        <v>180</v>
      </c>
      <c r="G10" s="25">
        <v>4.7145102147721323</v>
      </c>
      <c r="H10" s="24">
        <v>246</v>
      </c>
      <c r="I10" s="25">
        <v>3.4039020340390205</v>
      </c>
      <c r="J10" s="24">
        <v>748</v>
      </c>
      <c r="K10" s="25">
        <v>3.8294168842471712</v>
      </c>
      <c r="L10" s="19"/>
    </row>
    <row r="11" spans="1:12" x14ac:dyDescent="0.3">
      <c r="A11" s="23" t="s">
        <v>39</v>
      </c>
      <c r="B11" s="24">
        <v>87</v>
      </c>
      <c r="C11" s="25">
        <v>2.5043177892918824</v>
      </c>
      <c r="D11" s="24">
        <v>258</v>
      </c>
      <c r="E11" s="25">
        <v>4.0900443880786304</v>
      </c>
      <c r="F11" s="24">
        <v>191</v>
      </c>
      <c r="G11" s="25">
        <v>4.5068428504011324</v>
      </c>
      <c r="H11" s="24">
        <v>330</v>
      </c>
      <c r="I11" s="25">
        <v>4.7895500725689404</v>
      </c>
      <c r="J11" s="24">
        <v>866</v>
      </c>
      <c r="K11" s="25">
        <v>4.1415590626494501</v>
      </c>
      <c r="L11" s="19"/>
    </row>
    <row r="12" spans="1:12" x14ac:dyDescent="0.3">
      <c r="A12" s="23" t="s">
        <v>40</v>
      </c>
      <c r="B12" s="24">
        <v>2156</v>
      </c>
      <c r="C12" s="25">
        <v>2.3607476430847396</v>
      </c>
      <c r="D12" s="24">
        <v>7291</v>
      </c>
      <c r="E12" s="25">
        <v>4.2093898665188672</v>
      </c>
      <c r="F12" s="24">
        <v>4871</v>
      </c>
      <c r="G12" s="25">
        <v>4.195484965676437</v>
      </c>
      <c r="H12" s="24">
        <v>5493</v>
      </c>
      <c r="I12" s="25">
        <v>3.0566422009159355</v>
      </c>
      <c r="J12" s="24">
        <v>19811</v>
      </c>
      <c r="K12" s="25">
        <v>3.5355130696733967</v>
      </c>
      <c r="L12" s="19"/>
    </row>
    <row r="13" spans="1:12" x14ac:dyDescent="0.3">
      <c r="A13" s="20" t="s">
        <v>41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</sheetData>
  <mergeCells count="6">
    <mergeCell ref="J2:K2"/>
    <mergeCell ref="A2:A3"/>
    <mergeCell ref="B2:C2"/>
    <mergeCell ref="D2:E2"/>
    <mergeCell ref="F2:G2"/>
    <mergeCell ref="H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52"/>
  <sheetViews>
    <sheetView showGridLines="0" workbookViewId="0">
      <selection activeCell="B1" sqref="B1"/>
    </sheetView>
  </sheetViews>
  <sheetFormatPr defaultRowHeight="13.5" x14ac:dyDescent="0.3"/>
  <cols>
    <col min="5" max="5" width="15.33203125" customWidth="1"/>
  </cols>
  <sheetData>
    <row r="1" spans="1:7" s="92" customFormat="1" ht="22.15" customHeight="1" x14ac:dyDescent="0.3">
      <c r="A1" s="109" t="s">
        <v>128</v>
      </c>
      <c r="B1" s="111"/>
      <c r="C1" s="112"/>
      <c r="D1" s="112"/>
      <c r="E1" s="112"/>
      <c r="F1" s="112"/>
      <c r="G1" s="112"/>
    </row>
    <row r="5" spans="1:7" x14ac:dyDescent="0.3">
      <c r="A5" s="27"/>
      <c r="B5" s="27"/>
      <c r="C5" s="27"/>
      <c r="D5" s="27"/>
      <c r="E5" s="27"/>
      <c r="F5" s="27"/>
      <c r="G5" s="30"/>
    </row>
    <row r="6" spans="1:7" x14ac:dyDescent="0.3">
      <c r="A6" s="27"/>
      <c r="B6" s="27"/>
      <c r="C6" s="27"/>
      <c r="D6" s="27"/>
      <c r="E6" s="27"/>
      <c r="F6" s="27"/>
      <c r="G6" s="30"/>
    </row>
    <row r="7" spans="1:7" x14ac:dyDescent="0.3">
      <c r="A7" s="27"/>
      <c r="B7" s="27"/>
      <c r="C7" s="27"/>
      <c r="D7" s="27"/>
      <c r="E7" s="27"/>
      <c r="F7" s="27"/>
      <c r="G7" s="30"/>
    </row>
    <row r="8" spans="1:7" x14ac:dyDescent="0.3">
      <c r="A8" s="27"/>
      <c r="B8" s="27"/>
      <c r="C8" s="27"/>
      <c r="D8" s="27"/>
      <c r="E8" s="27"/>
      <c r="F8" s="27"/>
      <c r="G8" s="30"/>
    </row>
    <row r="9" spans="1:7" x14ac:dyDescent="0.3">
      <c r="A9" s="27"/>
      <c r="B9" s="27"/>
      <c r="C9" s="27"/>
      <c r="D9" s="27"/>
      <c r="E9" s="27"/>
      <c r="F9" s="27"/>
      <c r="G9" s="30"/>
    </row>
    <row r="10" spans="1:7" x14ac:dyDescent="0.3">
      <c r="A10" s="27"/>
      <c r="B10" s="27"/>
      <c r="C10" s="27"/>
      <c r="D10" s="27"/>
      <c r="E10" s="27"/>
      <c r="F10" s="27"/>
      <c r="G10" s="30"/>
    </row>
    <row r="11" spans="1:7" x14ac:dyDescent="0.3">
      <c r="A11" s="27"/>
      <c r="B11" s="27"/>
      <c r="C11" s="27"/>
      <c r="D11" s="27"/>
      <c r="E11" s="27"/>
      <c r="F11" s="27"/>
      <c r="G11" s="30"/>
    </row>
    <row r="12" spans="1:7" x14ac:dyDescent="0.3">
      <c r="A12" s="27"/>
      <c r="B12" s="27"/>
      <c r="C12" s="27"/>
      <c r="D12" s="27"/>
      <c r="E12" s="27"/>
      <c r="F12" s="27"/>
      <c r="G12" s="30"/>
    </row>
    <row r="13" spans="1:7" x14ac:dyDescent="0.3">
      <c r="A13" s="27"/>
      <c r="B13" s="27"/>
      <c r="C13" s="27"/>
      <c r="D13" s="27"/>
      <c r="E13" s="27"/>
      <c r="F13" s="27"/>
      <c r="G13" s="30"/>
    </row>
    <row r="14" spans="1:7" x14ac:dyDescent="0.3">
      <c r="A14" s="27"/>
      <c r="B14" s="27"/>
      <c r="C14" s="27"/>
      <c r="D14" s="27"/>
      <c r="E14" s="27"/>
      <c r="F14" s="27"/>
      <c r="G14" s="30"/>
    </row>
    <row r="15" spans="1:7" x14ac:dyDescent="0.3">
      <c r="A15" s="27"/>
      <c r="B15" s="27"/>
      <c r="C15" s="27"/>
      <c r="D15" s="27"/>
      <c r="E15" s="27"/>
      <c r="F15" s="27"/>
      <c r="G15" s="30"/>
    </row>
    <row r="16" spans="1:7" x14ac:dyDescent="0.3">
      <c r="A16" s="27"/>
      <c r="B16" s="27"/>
      <c r="C16" s="27"/>
      <c r="D16" s="27"/>
      <c r="E16" s="27"/>
      <c r="F16" s="27"/>
      <c r="G16" s="30"/>
    </row>
    <row r="17" spans="1:15" x14ac:dyDescent="0.3">
      <c r="A17" s="27"/>
      <c r="B17" s="27"/>
      <c r="C17" s="27"/>
      <c r="D17" s="27"/>
      <c r="E17" s="27"/>
      <c r="F17" s="27"/>
      <c r="G17" s="30"/>
      <c r="H17" s="27"/>
      <c r="I17" s="27"/>
      <c r="J17" s="27"/>
      <c r="K17" s="27"/>
      <c r="L17" s="27"/>
      <c r="M17" s="27"/>
      <c r="N17" s="27"/>
      <c r="O17" s="27"/>
    </row>
    <row r="18" spans="1:15" x14ac:dyDescent="0.3">
      <c r="A18" s="27"/>
      <c r="B18" s="27"/>
      <c r="C18" s="27"/>
      <c r="D18" s="27"/>
      <c r="E18" s="27"/>
      <c r="F18" s="27"/>
      <c r="G18" s="30"/>
      <c r="H18" s="27"/>
      <c r="I18" s="27"/>
      <c r="J18" s="27"/>
      <c r="K18" s="27"/>
      <c r="L18" s="27"/>
      <c r="M18" s="27"/>
      <c r="N18" s="27"/>
      <c r="O18" s="27"/>
    </row>
    <row r="19" spans="1:15" x14ac:dyDescent="0.3">
      <c r="A19" s="27"/>
      <c r="B19" s="27"/>
      <c r="C19" s="27"/>
      <c r="D19" s="27"/>
      <c r="E19" s="27"/>
      <c r="F19" s="27"/>
      <c r="G19" s="30"/>
      <c r="H19" s="27"/>
      <c r="I19" s="27"/>
      <c r="J19" s="27"/>
      <c r="K19" s="27"/>
      <c r="L19" s="27"/>
      <c r="M19" s="27"/>
      <c r="N19" s="27"/>
      <c r="O19" s="27"/>
    </row>
    <row r="20" spans="1:15" x14ac:dyDescent="0.3">
      <c r="A20" s="27"/>
      <c r="B20" s="27"/>
      <c r="C20" s="27"/>
      <c r="D20" s="27"/>
      <c r="E20" s="27"/>
      <c r="F20" s="27"/>
      <c r="G20" s="30"/>
      <c r="H20" s="27"/>
      <c r="I20" s="27"/>
      <c r="J20" s="27"/>
      <c r="K20" s="27"/>
      <c r="L20" s="27"/>
      <c r="M20" s="27"/>
      <c r="N20" s="31"/>
      <c r="O20" s="29"/>
    </row>
    <row r="21" spans="1:15" x14ac:dyDescent="0.3">
      <c r="A21" s="27"/>
      <c r="B21" s="27"/>
      <c r="C21" s="27"/>
      <c r="D21" s="27"/>
      <c r="E21" s="27"/>
      <c r="F21" s="27"/>
      <c r="G21" s="30"/>
      <c r="H21" s="27"/>
      <c r="I21" s="27"/>
      <c r="J21" s="27"/>
      <c r="K21" s="27"/>
      <c r="L21" s="27"/>
      <c r="M21" s="32"/>
      <c r="N21" s="27"/>
      <c r="O21" s="27"/>
    </row>
    <row r="22" spans="1:15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32"/>
      <c r="N22" s="33"/>
      <c r="O22" s="33"/>
    </row>
    <row r="25" spans="1:15" x14ac:dyDescent="0.3">
      <c r="A25" s="28" t="s">
        <v>41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1:15" x14ac:dyDescent="0.3">
      <c r="A26" s="28" t="s">
        <v>43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5" ht="14.25" x14ac:dyDescent="0.3">
      <c r="A27" s="34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9" spans="1:15" ht="81" x14ac:dyDescent="0.3">
      <c r="A29" s="116" t="s">
        <v>139</v>
      </c>
      <c r="B29" s="35" t="s">
        <v>44</v>
      </c>
      <c r="C29" s="36" t="s">
        <v>14</v>
      </c>
      <c r="D29" s="35" t="s">
        <v>15</v>
      </c>
      <c r="E29" s="35" t="s">
        <v>102</v>
      </c>
      <c r="F29" s="75"/>
      <c r="G29" s="27"/>
      <c r="H29" s="27"/>
      <c r="I29" s="27"/>
      <c r="J29" s="27"/>
      <c r="K29" s="27"/>
      <c r="L29" s="27"/>
      <c r="M29" s="27"/>
      <c r="N29" s="27"/>
      <c r="O29" s="27"/>
    </row>
    <row r="30" spans="1:15" x14ac:dyDescent="0.3">
      <c r="A30" s="37" t="s">
        <v>45</v>
      </c>
      <c r="B30" s="38">
        <v>99175</v>
      </c>
      <c r="C30" s="38">
        <v>172629</v>
      </c>
      <c r="D30" s="38">
        <v>106386</v>
      </c>
      <c r="E30" s="38">
        <v>154413</v>
      </c>
      <c r="F30" s="75"/>
      <c r="G30" s="75"/>
      <c r="H30" s="27"/>
      <c r="I30" s="27"/>
      <c r="J30" s="27"/>
      <c r="K30" s="27"/>
      <c r="L30" s="27"/>
      <c r="M30" s="27"/>
      <c r="N30" s="27"/>
      <c r="O30" s="27"/>
    </row>
    <row r="31" spans="1:15" x14ac:dyDescent="0.3">
      <c r="A31" s="37" t="s">
        <v>46</v>
      </c>
      <c r="B31" s="38">
        <v>100404</v>
      </c>
      <c r="C31" s="38">
        <v>173560</v>
      </c>
      <c r="D31" s="38">
        <v>106901</v>
      </c>
      <c r="E31" s="38">
        <v>155040</v>
      </c>
      <c r="F31" s="75"/>
      <c r="G31" s="75"/>
      <c r="H31" s="27"/>
      <c r="I31" s="27"/>
      <c r="J31" s="27"/>
      <c r="K31" s="27"/>
      <c r="L31" s="27"/>
      <c r="M31" s="27"/>
      <c r="N31" s="27"/>
      <c r="O31" s="27"/>
    </row>
    <row r="32" spans="1:15" x14ac:dyDescent="0.3">
      <c r="A32" s="37" t="s">
        <v>47</v>
      </c>
      <c r="B32" s="38">
        <v>102158</v>
      </c>
      <c r="C32" s="38">
        <v>173506</v>
      </c>
      <c r="D32" s="38">
        <v>108777</v>
      </c>
      <c r="E32" s="38">
        <v>154484</v>
      </c>
      <c r="F32" s="75"/>
      <c r="G32" s="75"/>
      <c r="H32" s="27"/>
      <c r="I32" s="27"/>
      <c r="J32" s="27"/>
      <c r="K32" s="27"/>
      <c r="L32" s="27"/>
      <c r="M32" s="27"/>
      <c r="N32" s="27"/>
      <c r="O32" s="27"/>
    </row>
    <row r="33" spans="1:7" x14ac:dyDescent="0.3">
      <c r="A33" s="37" t="s">
        <v>48</v>
      </c>
      <c r="B33" s="38">
        <v>104301</v>
      </c>
      <c r="C33" s="38">
        <v>173854</v>
      </c>
      <c r="D33" s="38">
        <v>110000</v>
      </c>
      <c r="E33" s="38">
        <v>155707</v>
      </c>
      <c r="F33" s="75"/>
      <c r="G33" s="75"/>
    </row>
    <row r="34" spans="1:7" x14ac:dyDescent="0.3">
      <c r="A34" s="37" t="s">
        <v>49</v>
      </c>
      <c r="B34" s="38">
        <v>105881</v>
      </c>
      <c r="C34" s="38">
        <v>176434</v>
      </c>
      <c r="D34" s="38">
        <v>111415</v>
      </c>
      <c r="E34" s="38">
        <v>157225</v>
      </c>
      <c r="F34" s="75"/>
      <c r="G34" s="75"/>
    </row>
    <row r="35" spans="1:7" x14ac:dyDescent="0.3">
      <c r="A35" s="37" t="s">
        <v>50</v>
      </c>
      <c r="B35" s="38">
        <v>104790</v>
      </c>
      <c r="C35" s="38">
        <v>179413</v>
      </c>
      <c r="D35" s="38">
        <v>111006</v>
      </c>
      <c r="E35" s="38">
        <v>163382</v>
      </c>
      <c r="F35" s="75"/>
      <c r="G35" s="75"/>
    </row>
    <row r="36" spans="1:7" x14ac:dyDescent="0.3">
      <c r="A36" s="37" t="s">
        <v>51</v>
      </c>
      <c r="B36" s="38">
        <v>108600</v>
      </c>
      <c r="C36" s="38">
        <v>181806</v>
      </c>
      <c r="D36" s="38">
        <v>111008</v>
      </c>
      <c r="E36" s="38">
        <v>169759</v>
      </c>
      <c r="F36" s="75"/>
      <c r="G36" s="75"/>
    </row>
    <row r="37" spans="1:7" x14ac:dyDescent="0.3">
      <c r="A37" s="37" t="s">
        <v>52</v>
      </c>
      <c r="B37" s="38">
        <v>108806</v>
      </c>
      <c r="C37" s="38">
        <v>185610</v>
      </c>
      <c r="D37" s="38">
        <v>111173</v>
      </c>
      <c r="E37" s="38">
        <v>175306</v>
      </c>
      <c r="F37" s="75"/>
      <c r="G37" s="75"/>
    </row>
    <row r="38" spans="1:7" x14ac:dyDescent="0.3">
      <c r="A38" s="37" t="s">
        <v>53</v>
      </c>
      <c r="B38" s="38">
        <v>110639</v>
      </c>
      <c r="C38" s="38">
        <v>187671</v>
      </c>
      <c r="D38" s="38">
        <v>112306</v>
      </c>
      <c r="E38" s="38">
        <v>176567</v>
      </c>
      <c r="F38" s="75"/>
      <c r="G38" s="75"/>
    </row>
    <row r="39" spans="1:7" x14ac:dyDescent="0.3">
      <c r="A39" s="37" t="s">
        <v>54</v>
      </c>
      <c r="B39" s="38">
        <v>111758</v>
      </c>
      <c r="C39" s="38">
        <v>187828</v>
      </c>
      <c r="D39" s="38">
        <v>115345</v>
      </c>
      <c r="E39" s="38">
        <v>175861</v>
      </c>
      <c r="F39" s="75"/>
      <c r="G39" s="75"/>
    </row>
    <row r="40" spans="1:7" x14ac:dyDescent="0.3">
      <c r="A40" s="37" t="s">
        <v>55</v>
      </c>
      <c r="B40" s="38">
        <v>113796</v>
      </c>
      <c r="C40" s="38">
        <v>189007</v>
      </c>
      <c r="D40" s="38">
        <v>117229</v>
      </c>
      <c r="E40" s="38">
        <v>175883</v>
      </c>
      <c r="F40" s="75"/>
      <c r="G40" s="75"/>
    </row>
    <row r="41" spans="1:7" x14ac:dyDescent="0.3">
      <c r="A41" s="37" t="s">
        <v>56</v>
      </c>
      <c r="B41" s="38">
        <v>115009</v>
      </c>
      <c r="C41" s="38">
        <v>189769</v>
      </c>
      <c r="D41" s="38">
        <v>118568</v>
      </c>
      <c r="E41" s="38">
        <v>176391</v>
      </c>
      <c r="F41" s="75"/>
      <c r="G41" s="75"/>
    </row>
    <row r="42" spans="1:7" x14ac:dyDescent="0.3">
      <c r="A42" s="37" t="s">
        <v>57</v>
      </c>
      <c r="B42" s="38">
        <v>115919</v>
      </c>
      <c r="C42" s="38">
        <v>189898</v>
      </c>
      <c r="D42" s="38">
        <v>119731</v>
      </c>
      <c r="E42" s="38">
        <v>178565</v>
      </c>
      <c r="F42" s="75"/>
      <c r="G42" s="75"/>
    </row>
    <row r="43" spans="1:7" x14ac:dyDescent="0.3">
      <c r="A43" s="37" t="s">
        <v>58</v>
      </c>
      <c r="B43" s="38">
        <v>116243</v>
      </c>
      <c r="C43" s="38">
        <v>190849</v>
      </c>
      <c r="D43" s="38">
        <v>119227</v>
      </c>
      <c r="E43" s="38">
        <v>180793</v>
      </c>
      <c r="F43" s="75"/>
      <c r="G43" s="75"/>
    </row>
    <row r="44" spans="1:7" x14ac:dyDescent="0.3">
      <c r="A44" s="37" t="s">
        <v>59</v>
      </c>
      <c r="B44" s="38">
        <v>114915</v>
      </c>
      <c r="C44" s="38">
        <v>191642</v>
      </c>
      <c r="D44" s="38">
        <v>118248</v>
      </c>
      <c r="E44" s="38">
        <v>182803</v>
      </c>
      <c r="F44" s="75"/>
      <c r="G44" s="75"/>
    </row>
    <row r="45" spans="1:7" x14ac:dyDescent="0.3">
      <c r="A45" s="37" t="s">
        <v>60</v>
      </c>
      <c r="B45" s="38">
        <v>113226</v>
      </c>
      <c r="C45" s="38">
        <v>191547</v>
      </c>
      <c r="D45" s="38">
        <v>117453</v>
      </c>
      <c r="E45" s="38">
        <v>185205</v>
      </c>
      <c r="F45" s="75"/>
      <c r="G45" s="75"/>
    </row>
    <row r="46" spans="1:7" x14ac:dyDescent="0.3">
      <c r="A46" s="37" t="s">
        <v>61</v>
      </c>
      <c r="B46" s="38">
        <v>111087</v>
      </c>
      <c r="C46" s="38">
        <v>191459</v>
      </c>
      <c r="D46" s="38">
        <v>117277</v>
      </c>
      <c r="E46" s="38">
        <v>186283</v>
      </c>
      <c r="F46" s="75"/>
      <c r="G46" s="75"/>
    </row>
    <row r="47" spans="1:7" x14ac:dyDescent="0.3">
      <c r="A47" s="37" t="s">
        <v>62</v>
      </c>
      <c r="B47" s="38">
        <v>108529</v>
      </c>
      <c r="C47" s="38">
        <v>190511</v>
      </c>
      <c r="D47" s="38">
        <v>117150</v>
      </c>
      <c r="E47" s="38">
        <v>188270</v>
      </c>
      <c r="F47" s="75"/>
      <c r="G47" s="75"/>
    </row>
    <row r="48" spans="1:7" x14ac:dyDescent="0.3">
      <c r="A48" s="37" t="s">
        <v>63</v>
      </c>
      <c r="B48" s="38">
        <v>105302</v>
      </c>
      <c r="C48" s="38">
        <v>188722</v>
      </c>
      <c r="D48" s="38">
        <v>117056</v>
      </c>
      <c r="E48" s="38">
        <v>189976</v>
      </c>
      <c r="F48" s="75"/>
      <c r="G48" s="75"/>
    </row>
    <row r="49" spans="1:7" x14ac:dyDescent="0.3">
      <c r="A49" s="37" t="s">
        <v>64</v>
      </c>
      <c r="B49" s="38">
        <v>102111</v>
      </c>
      <c r="C49" s="38">
        <v>186144</v>
      </c>
      <c r="D49" s="38">
        <v>117412</v>
      </c>
      <c r="E49" s="38">
        <v>190853</v>
      </c>
      <c r="F49" s="75"/>
      <c r="G49" s="75"/>
    </row>
    <row r="50" spans="1:7" x14ac:dyDescent="0.3">
      <c r="A50" s="79" t="s">
        <v>101</v>
      </c>
      <c r="B50" s="80">
        <v>98799</v>
      </c>
      <c r="C50" s="80">
        <v>182651</v>
      </c>
      <c r="D50" s="80">
        <v>118210</v>
      </c>
      <c r="E50" s="80">
        <f>16307+175187</f>
        <v>191494</v>
      </c>
      <c r="F50" s="75"/>
      <c r="G50" s="75"/>
    </row>
    <row r="51" spans="1:7" x14ac:dyDescent="0.3">
      <c r="A51" s="79" t="s">
        <v>123</v>
      </c>
      <c r="B51" s="80">
        <v>92675</v>
      </c>
      <c r="C51" s="80">
        <v>177368</v>
      </c>
      <c r="D51" s="80">
        <v>117252</v>
      </c>
      <c r="E51" s="80">
        <v>194245</v>
      </c>
      <c r="F51" s="75"/>
      <c r="G51" s="75"/>
    </row>
    <row r="52" spans="1:7" x14ac:dyDescent="0.3">
      <c r="A52" s="79" t="s">
        <v>123</v>
      </c>
      <c r="B52" s="80">
        <v>91327</v>
      </c>
      <c r="C52" s="80">
        <v>173208</v>
      </c>
      <c r="D52" s="80">
        <v>116101</v>
      </c>
      <c r="E52" s="80"/>
      <c r="F52" s="75"/>
      <c r="G52" s="7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40"/>
  <sheetViews>
    <sheetView showGridLines="0" workbookViewId="0">
      <selection activeCell="B5" sqref="B5:F16"/>
    </sheetView>
  </sheetViews>
  <sheetFormatPr defaultRowHeight="13.5" x14ac:dyDescent="0.3"/>
  <cols>
    <col min="5" max="5" width="15.33203125" customWidth="1"/>
  </cols>
  <sheetData>
    <row r="1" spans="1:7" s="92" customFormat="1" ht="22.9" customHeight="1" x14ac:dyDescent="0.3">
      <c r="A1" s="109" t="s">
        <v>134</v>
      </c>
      <c r="B1" s="111"/>
      <c r="C1" s="112"/>
      <c r="D1" s="112"/>
      <c r="E1" s="112"/>
      <c r="F1" s="112"/>
      <c r="G1" s="112"/>
    </row>
    <row r="5" spans="1:7" ht="40.5" x14ac:dyDescent="0.3">
      <c r="A5" s="75"/>
      <c r="B5" s="102" t="s">
        <v>139</v>
      </c>
      <c r="C5" s="35" t="s">
        <v>44</v>
      </c>
      <c r="D5" s="36" t="s">
        <v>14</v>
      </c>
      <c r="E5" s="35" t="s">
        <v>15</v>
      </c>
      <c r="F5" s="102" t="s">
        <v>95</v>
      </c>
      <c r="G5" s="30"/>
    </row>
    <row r="6" spans="1:7" x14ac:dyDescent="0.3">
      <c r="A6" s="75"/>
      <c r="B6" s="101" t="s">
        <v>129</v>
      </c>
      <c r="C6" s="103">
        <v>1.2017011878984463</v>
      </c>
      <c r="D6" s="104">
        <v>2.8457382384227325</v>
      </c>
      <c r="E6" s="104">
        <v>3.7467322581453426</v>
      </c>
      <c r="F6" s="104">
        <v>2.1389986147322322</v>
      </c>
      <c r="G6" s="30"/>
    </row>
    <row r="7" spans="1:7" x14ac:dyDescent="0.3">
      <c r="A7" s="75"/>
      <c r="B7" s="101" t="s">
        <v>130</v>
      </c>
      <c r="C7" s="103">
        <v>1.1217879786309715</v>
      </c>
      <c r="D7" s="104">
        <v>2.7063280394447964</v>
      </c>
      <c r="E7" s="104">
        <v>3.8003136873359225</v>
      </c>
      <c r="F7" s="104">
        <v>2.2102654952000189</v>
      </c>
      <c r="G7" s="30"/>
    </row>
    <row r="8" spans="1:7" x14ac:dyDescent="0.3">
      <c r="A8" s="75"/>
      <c r="B8" s="101" t="s">
        <v>131</v>
      </c>
      <c r="C8" s="103">
        <v>1.1069051037723534</v>
      </c>
      <c r="D8" s="104">
        <v>2.6152930985900791</v>
      </c>
      <c r="E8" s="104">
        <v>3.7556660577768755</v>
      </c>
      <c r="F8" s="104">
        <v>2.3114887976234155</v>
      </c>
      <c r="G8" s="30"/>
    </row>
    <row r="9" spans="1:7" x14ac:dyDescent="0.3">
      <c r="A9" s="75"/>
      <c r="B9" s="101" t="s">
        <v>132</v>
      </c>
      <c r="C9" s="103">
        <v>1.1649267836009396</v>
      </c>
      <c r="D9" s="104">
        <v>2.6160681190517212</v>
      </c>
      <c r="E9" s="104">
        <v>3.734259661311333</v>
      </c>
      <c r="F9" s="104">
        <v>2.4811797703669582</v>
      </c>
      <c r="G9" s="30"/>
    </row>
    <row r="10" spans="1:7" x14ac:dyDescent="0.3">
      <c r="A10" s="75"/>
      <c r="B10" s="101" t="s">
        <v>133</v>
      </c>
      <c r="C10" s="103">
        <v>1.3259877393394368</v>
      </c>
      <c r="D10" s="104">
        <v>2.6386850448398875</v>
      </c>
      <c r="E10" s="104">
        <v>3.6400999343434779</v>
      </c>
      <c r="F10" s="104">
        <v>2.5018690126397414</v>
      </c>
      <c r="G10" s="30"/>
    </row>
    <row r="11" spans="1:7" x14ac:dyDescent="0.3">
      <c r="A11" s="75"/>
      <c r="B11" s="101" t="s">
        <v>7</v>
      </c>
      <c r="C11" s="103">
        <v>1.6244955125960598</v>
      </c>
      <c r="D11" s="104">
        <v>2.7289762795849057</v>
      </c>
      <c r="E11" s="104">
        <v>3.6022193768672639</v>
      </c>
      <c r="F11" s="104">
        <v>2.6097094515819643</v>
      </c>
      <c r="G11" s="30"/>
    </row>
    <row r="12" spans="1:7" x14ac:dyDescent="0.3">
      <c r="A12" s="75"/>
      <c r="B12" s="101" t="s">
        <v>8</v>
      </c>
      <c r="C12" s="103">
        <v>1.8261761410039694</v>
      </c>
      <c r="D12" s="104">
        <v>2.8634711374402562</v>
      </c>
      <c r="E12" s="104">
        <v>3.6717468562055764</v>
      </c>
      <c r="F12" s="104">
        <v>2.876305133477282</v>
      </c>
      <c r="G12" s="30"/>
    </row>
    <row r="13" spans="1:7" x14ac:dyDescent="0.3">
      <c r="A13" s="75"/>
      <c r="B13" s="101" t="s">
        <v>9</v>
      </c>
      <c r="C13" s="103">
        <v>2.1368902468881905</v>
      </c>
      <c r="D13" s="104">
        <v>3.1663658243080621</v>
      </c>
      <c r="E13" s="104">
        <v>3.8335093516846657</v>
      </c>
      <c r="F13" s="104">
        <v>2.9373997705780632</v>
      </c>
      <c r="G13" s="30"/>
    </row>
    <row r="14" spans="1:7" x14ac:dyDescent="0.3">
      <c r="A14" s="75"/>
      <c r="B14" s="101" t="s">
        <v>26</v>
      </c>
      <c r="C14" s="103">
        <v>2.3228980050405368</v>
      </c>
      <c r="D14" s="104">
        <v>3.5581518852894316</v>
      </c>
      <c r="E14" s="104">
        <v>3.9886642416039253</v>
      </c>
      <c r="F14" s="104">
        <v>2.8974752692836798</v>
      </c>
      <c r="G14" s="30"/>
    </row>
    <row r="15" spans="1:7" x14ac:dyDescent="0.3">
      <c r="A15" s="75"/>
      <c r="B15" s="101" t="s">
        <v>121</v>
      </c>
      <c r="C15" s="103">
        <v>2.1980037766387914</v>
      </c>
      <c r="D15" s="104">
        <v>3.7695638446619459</v>
      </c>
      <c r="E15" s="104">
        <v>4.0212533688124728</v>
      </c>
      <c r="F15" s="104">
        <v>3.0270820629583839</v>
      </c>
      <c r="G15" s="30"/>
    </row>
    <row r="16" spans="1:7" x14ac:dyDescent="0.3">
      <c r="A16" s="75"/>
      <c r="B16" s="101" t="s">
        <v>141</v>
      </c>
      <c r="C16" s="103">
        <v>2.3607476430847396</v>
      </c>
      <c r="D16" s="104">
        <v>4.2093898665188672</v>
      </c>
      <c r="E16" s="104">
        <v>4.195484965676437</v>
      </c>
      <c r="F16" s="104">
        <v>3.0566422009159355</v>
      </c>
      <c r="G16" s="30"/>
    </row>
    <row r="17" spans="1:15" x14ac:dyDescent="0.3">
      <c r="A17" s="75"/>
      <c r="B17" s="75"/>
      <c r="C17" s="75"/>
      <c r="D17" s="75"/>
      <c r="E17" s="75"/>
      <c r="F17" s="75"/>
      <c r="G17" s="30"/>
      <c r="H17" s="75"/>
      <c r="I17" s="75"/>
      <c r="J17" s="75"/>
      <c r="K17" s="75"/>
      <c r="L17" s="75"/>
      <c r="M17" s="75"/>
      <c r="N17" s="75"/>
      <c r="O17" s="75"/>
    </row>
    <row r="18" spans="1:15" x14ac:dyDescent="0.3">
      <c r="A18" s="75"/>
      <c r="B18" s="75"/>
      <c r="C18" s="75"/>
      <c r="D18" s="75"/>
      <c r="E18" s="75"/>
      <c r="F18" s="75"/>
      <c r="G18" s="30"/>
      <c r="H18" s="75"/>
      <c r="I18" s="75"/>
      <c r="J18" s="75"/>
      <c r="K18" s="75"/>
      <c r="L18" s="75"/>
      <c r="M18" s="75"/>
      <c r="N18" s="75"/>
      <c r="O18" s="75"/>
    </row>
    <row r="19" spans="1:15" x14ac:dyDescent="0.3">
      <c r="A19" s="75"/>
      <c r="B19" s="75"/>
      <c r="C19" s="75"/>
      <c r="D19" s="75"/>
      <c r="E19" s="75"/>
      <c r="F19" s="75"/>
      <c r="G19" s="30"/>
      <c r="H19" s="75"/>
      <c r="I19" s="75"/>
      <c r="J19" s="75"/>
      <c r="K19" s="75"/>
      <c r="L19" s="75"/>
      <c r="M19" s="75"/>
      <c r="N19" s="75"/>
      <c r="O19" s="75"/>
    </row>
    <row r="20" spans="1:15" x14ac:dyDescent="0.3">
      <c r="A20" s="75"/>
      <c r="B20" s="75"/>
      <c r="C20" s="75"/>
      <c r="D20" s="75"/>
      <c r="E20" s="75"/>
      <c r="F20" s="75"/>
      <c r="G20" s="30"/>
      <c r="H20" s="75"/>
      <c r="I20" s="75"/>
      <c r="J20" s="75"/>
      <c r="K20" s="75"/>
      <c r="L20" s="75"/>
      <c r="M20" s="75"/>
      <c r="N20" s="31"/>
      <c r="O20" s="29"/>
    </row>
    <row r="21" spans="1:15" x14ac:dyDescent="0.3">
      <c r="A21" s="75"/>
      <c r="B21" s="75"/>
      <c r="C21" s="75"/>
      <c r="D21" s="75"/>
      <c r="E21" s="75"/>
      <c r="F21" s="75"/>
      <c r="G21" s="30"/>
      <c r="H21" s="75"/>
      <c r="I21" s="75"/>
      <c r="J21" s="75"/>
      <c r="K21" s="75"/>
      <c r="L21" s="75"/>
      <c r="M21" s="32"/>
      <c r="N21" s="75"/>
      <c r="O21" s="75"/>
    </row>
    <row r="22" spans="1:15" x14ac:dyDescent="0.3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32"/>
      <c r="N22" s="33"/>
      <c r="O22" s="33"/>
    </row>
    <row r="23" spans="1:15" x14ac:dyDescent="0.3">
      <c r="A23" s="76" t="s">
        <v>41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</row>
    <row r="24" spans="1:15" x14ac:dyDescent="0.3">
      <c r="A24" s="76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</row>
    <row r="25" spans="1:15" ht="14.25" x14ac:dyDescent="0.3">
      <c r="A25" s="3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</row>
    <row r="27" spans="1:15" x14ac:dyDescent="0.3">
      <c r="F27" s="100"/>
      <c r="M27" s="75"/>
      <c r="N27" s="75"/>
      <c r="O27" s="75"/>
    </row>
    <row r="28" spans="1:15" x14ac:dyDescent="0.3">
      <c r="F28" s="100"/>
      <c r="M28" s="75"/>
      <c r="N28" s="75"/>
      <c r="O28" s="75"/>
    </row>
    <row r="29" spans="1:15" x14ac:dyDescent="0.3">
      <c r="F29" s="100"/>
      <c r="M29" s="75"/>
      <c r="N29" s="75"/>
      <c r="O29" s="75"/>
    </row>
    <row r="30" spans="1:15" x14ac:dyDescent="0.3">
      <c r="F30" s="100"/>
      <c r="M30" s="75"/>
      <c r="N30" s="75"/>
      <c r="O30" s="75"/>
    </row>
    <row r="31" spans="1:15" x14ac:dyDescent="0.3">
      <c r="F31" s="100"/>
    </row>
    <row r="32" spans="1:15" x14ac:dyDescent="0.3">
      <c r="F32" s="100"/>
    </row>
    <row r="33" spans="1:6" x14ac:dyDescent="0.3">
      <c r="F33" s="100"/>
    </row>
    <row r="34" spans="1:6" x14ac:dyDescent="0.3">
      <c r="F34" s="100"/>
    </row>
    <row r="35" spans="1:6" x14ac:dyDescent="0.3">
      <c r="F35" s="100"/>
    </row>
    <row r="36" spans="1:6" x14ac:dyDescent="0.3">
      <c r="F36" s="100"/>
    </row>
    <row r="37" spans="1:6" x14ac:dyDescent="0.3">
      <c r="F37" s="100"/>
    </row>
    <row r="38" spans="1:6" x14ac:dyDescent="0.3">
      <c r="F38" s="100"/>
    </row>
    <row r="39" spans="1:6" x14ac:dyDescent="0.3">
      <c r="A39" s="100"/>
      <c r="B39" s="100"/>
      <c r="C39" s="100"/>
      <c r="D39" s="100"/>
      <c r="E39" s="100"/>
      <c r="F39" s="100"/>
    </row>
    <row r="40" spans="1:6" x14ac:dyDescent="0.3">
      <c r="A40" s="100"/>
      <c r="B40" s="100"/>
      <c r="C40" s="100"/>
      <c r="D40" s="100"/>
      <c r="E40" s="100"/>
      <c r="F40" s="100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"/>
  <sheetViews>
    <sheetView showGridLines="0" workbookViewId="0">
      <selection activeCell="A2" sqref="A2:A3"/>
    </sheetView>
  </sheetViews>
  <sheetFormatPr defaultRowHeight="13.5" x14ac:dyDescent="0.3"/>
  <cols>
    <col min="1" max="1" width="14.33203125" customWidth="1"/>
    <col min="2" max="11" width="12" customWidth="1"/>
  </cols>
  <sheetData>
    <row r="1" spans="1:11" s="92" customFormat="1" ht="32.450000000000003" customHeight="1" x14ac:dyDescent="0.3">
      <c r="A1" s="138" t="s">
        <v>143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x14ac:dyDescent="0.3">
      <c r="A2" s="140"/>
      <c r="B2" s="139" t="s">
        <v>44</v>
      </c>
      <c r="C2" s="139"/>
      <c r="D2" s="139" t="s">
        <v>14</v>
      </c>
      <c r="E2" s="139"/>
      <c r="F2" s="139" t="s">
        <v>94</v>
      </c>
      <c r="G2" s="139"/>
      <c r="H2" s="139" t="s">
        <v>95</v>
      </c>
      <c r="I2" s="139"/>
      <c r="J2" s="139" t="s">
        <v>5</v>
      </c>
      <c r="K2" s="139"/>
    </row>
    <row r="3" spans="1:11" x14ac:dyDescent="0.3">
      <c r="A3" s="141"/>
      <c r="B3" s="64" t="s">
        <v>96</v>
      </c>
      <c r="C3" s="64" t="s">
        <v>97</v>
      </c>
      <c r="D3" s="64" t="s">
        <v>96</v>
      </c>
      <c r="E3" s="64" t="s">
        <v>21</v>
      </c>
      <c r="F3" s="64" t="s">
        <v>96</v>
      </c>
      <c r="G3" s="64" t="s">
        <v>21</v>
      </c>
      <c r="H3" s="64" t="s">
        <v>96</v>
      </c>
      <c r="I3" s="64" t="s">
        <v>21</v>
      </c>
      <c r="J3" s="64" t="s">
        <v>96</v>
      </c>
      <c r="K3" s="64" t="s">
        <v>21</v>
      </c>
    </row>
    <row r="4" spans="1:11" x14ac:dyDescent="0.3">
      <c r="A4" s="60" t="s">
        <v>32</v>
      </c>
      <c r="B4" s="118">
        <v>1519</v>
      </c>
      <c r="C4" s="119">
        <v>18.773946360153257</v>
      </c>
      <c r="D4" s="118">
        <v>859</v>
      </c>
      <c r="E4" s="119">
        <v>5.7508201111334269</v>
      </c>
      <c r="F4" s="118">
        <v>470</v>
      </c>
      <c r="G4" s="119">
        <v>4.5764362220058423</v>
      </c>
      <c r="H4" s="118">
        <v>286</v>
      </c>
      <c r="I4" s="119">
        <v>1.8361581920903955</v>
      </c>
      <c r="J4" s="118">
        <v>3134</v>
      </c>
      <c r="K4" s="119">
        <v>6.4124074149854726</v>
      </c>
    </row>
    <row r="5" spans="1:11" x14ac:dyDescent="0.3">
      <c r="A5" s="58" t="s">
        <v>33</v>
      </c>
      <c r="B5" s="118">
        <v>1214</v>
      </c>
      <c r="C5" s="119">
        <v>26.971784047989335</v>
      </c>
      <c r="D5" s="118">
        <v>270</v>
      </c>
      <c r="E5" s="119">
        <v>3.2285065168001914</v>
      </c>
      <c r="F5" s="118">
        <v>49</v>
      </c>
      <c r="G5" s="119">
        <v>0.91915212905646215</v>
      </c>
      <c r="H5" s="118">
        <v>147</v>
      </c>
      <c r="I5" s="119">
        <v>1.9545273234942162</v>
      </c>
      <c r="J5" s="118">
        <v>1680</v>
      </c>
      <c r="K5" s="119">
        <v>6.5328978068128789</v>
      </c>
    </row>
    <row r="6" spans="1:11" x14ac:dyDescent="0.3">
      <c r="A6" s="58" t="s">
        <v>34</v>
      </c>
      <c r="B6" s="118">
        <v>692</v>
      </c>
      <c r="C6" s="119">
        <v>22.087456112352378</v>
      </c>
      <c r="D6" s="118">
        <v>109</v>
      </c>
      <c r="E6" s="119">
        <v>1.8773682397519809</v>
      </c>
      <c r="F6" s="118">
        <v>48</v>
      </c>
      <c r="G6" s="119">
        <v>1.1799410029498525</v>
      </c>
      <c r="H6" s="118">
        <v>51</v>
      </c>
      <c r="I6" s="119">
        <v>0.77625570776255703</v>
      </c>
      <c r="J6" s="118">
        <v>900</v>
      </c>
      <c r="K6" s="119">
        <v>4.5972314450630849</v>
      </c>
    </row>
    <row r="7" spans="1:11" x14ac:dyDescent="0.3">
      <c r="A7" s="58" t="s">
        <v>35</v>
      </c>
      <c r="B7" s="118">
        <v>4296</v>
      </c>
      <c r="C7" s="119">
        <v>30.204598186036701</v>
      </c>
      <c r="D7" s="118">
        <v>347</v>
      </c>
      <c r="E7" s="119">
        <v>1.3470496894409938</v>
      </c>
      <c r="F7" s="118">
        <v>243</v>
      </c>
      <c r="G7" s="119">
        <v>1.4395734597156398</v>
      </c>
      <c r="H7" s="117">
        <v>0</v>
      </c>
      <c r="I7" s="117">
        <v>0</v>
      </c>
      <c r="J7" s="118">
        <v>4886</v>
      </c>
      <c r="K7" s="119">
        <v>5.9663947638352957</v>
      </c>
    </row>
    <row r="8" spans="1:11" x14ac:dyDescent="0.3">
      <c r="A8" s="58" t="s">
        <v>36</v>
      </c>
      <c r="B8" s="118">
        <v>2842</v>
      </c>
      <c r="C8" s="119">
        <v>35.142821812785954</v>
      </c>
      <c r="D8" s="118">
        <v>1270</v>
      </c>
      <c r="E8" s="119">
        <v>8.2078459251599565</v>
      </c>
      <c r="F8" s="118">
        <v>981</v>
      </c>
      <c r="G8" s="119">
        <v>9.5251966210311672</v>
      </c>
      <c r="H8" s="118">
        <v>823</v>
      </c>
      <c r="I8" s="119">
        <v>5.4166118204554428</v>
      </c>
      <c r="J8" s="118">
        <v>5916</v>
      </c>
      <c r="K8" s="119">
        <v>12.060424438872239</v>
      </c>
    </row>
    <row r="9" spans="1:11" x14ac:dyDescent="0.3">
      <c r="A9" s="58" t="s">
        <v>37</v>
      </c>
      <c r="B9" s="118">
        <v>19269</v>
      </c>
      <c r="C9" s="119">
        <v>41.047653537268602</v>
      </c>
      <c r="D9" s="118">
        <v>7869</v>
      </c>
      <c r="E9" s="119">
        <v>8.6521968597440289</v>
      </c>
      <c r="F9" s="118">
        <v>4917</v>
      </c>
      <c r="G9" s="119">
        <v>8.0347075837050834</v>
      </c>
      <c r="H9" s="118">
        <v>4481</v>
      </c>
      <c r="I9" s="119">
        <v>4.6823406478578891</v>
      </c>
      <c r="J9" s="118">
        <v>36536</v>
      </c>
      <c r="K9" s="119">
        <v>12.393991614312659</v>
      </c>
    </row>
    <row r="10" spans="1:11" x14ac:dyDescent="0.3">
      <c r="A10" s="58" t="s">
        <v>91</v>
      </c>
      <c r="B10" s="118">
        <v>915</v>
      </c>
      <c r="C10" s="119">
        <v>31.826086956521738</v>
      </c>
      <c r="D10" s="118">
        <v>201</v>
      </c>
      <c r="E10" s="119">
        <v>3.5809727418492781</v>
      </c>
      <c r="F10" s="118">
        <v>49</v>
      </c>
      <c r="G10" s="119">
        <v>1.2833944473546359</v>
      </c>
      <c r="H10" s="118">
        <v>158</v>
      </c>
      <c r="I10" s="119">
        <v>2.18624602186246</v>
      </c>
      <c r="J10" s="118">
        <v>1323</v>
      </c>
      <c r="K10" s="119">
        <v>6.7731531254799568</v>
      </c>
    </row>
    <row r="11" spans="1:11" x14ac:dyDescent="0.3">
      <c r="A11" s="58" t="s">
        <v>39</v>
      </c>
      <c r="B11" s="118">
        <v>633</v>
      </c>
      <c r="C11" s="119">
        <v>18.221070811744386</v>
      </c>
      <c r="D11" s="118">
        <v>198</v>
      </c>
      <c r="E11" s="119">
        <v>3.1388712745719722</v>
      </c>
      <c r="F11" s="117">
        <v>0</v>
      </c>
      <c r="G11" s="117">
        <v>0</v>
      </c>
      <c r="H11" s="117">
        <v>0</v>
      </c>
      <c r="I11" s="117">
        <v>0</v>
      </c>
      <c r="J11" s="118">
        <v>831</v>
      </c>
      <c r="K11" s="119">
        <v>3.9741750358680057</v>
      </c>
    </row>
    <row r="12" spans="1:11" x14ac:dyDescent="0.3">
      <c r="A12" s="58" t="s">
        <v>40</v>
      </c>
      <c r="B12" s="118">
        <v>31380</v>
      </c>
      <c r="C12" s="119">
        <v>34.360046864563607</v>
      </c>
      <c r="D12" s="118">
        <v>11123</v>
      </c>
      <c r="E12" s="119">
        <v>6.4217588102166188</v>
      </c>
      <c r="F12" s="118">
        <v>6757</v>
      </c>
      <c r="G12" s="119">
        <v>5.8199326448523268</v>
      </c>
      <c r="H12" s="118">
        <v>5946</v>
      </c>
      <c r="I12" s="119">
        <v>3.3087191929084567</v>
      </c>
      <c r="J12" s="118">
        <v>55206</v>
      </c>
      <c r="K12" s="119">
        <v>9.8521798255711239</v>
      </c>
    </row>
    <row r="13" spans="1:11" ht="14.65" customHeight="1" x14ac:dyDescent="0.3">
      <c r="A13" s="76" t="s">
        <v>41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3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3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</row>
  </sheetData>
  <mergeCells count="7">
    <mergeCell ref="A1:K1"/>
    <mergeCell ref="B2:C2"/>
    <mergeCell ref="D2:E2"/>
    <mergeCell ref="F2:G2"/>
    <mergeCell ref="H2:I2"/>
    <mergeCell ref="J2:K2"/>
    <mergeCell ref="A2:A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1"/>
  <sheetViews>
    <sheetView showGridLines="0" workbookViewId="0"/>
  </sheetViews>
  <sheetFormatPr defaultRowHeight="13.5" x14ac:dyDescent="0.3"/>
  <cols>
    <col min="3" max="3" width="11.33203125" customWidth="1"/>
  </cols>
  <sheetData>
    <row r="1" spans="1:11" ht="25.5" customHeight="1" x14ac:dyDescent="0.3">
      <c r="A1" s="109" t="s">
        <v>149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x14ac:dyDescent="0.3">
      <c r="A2" s="67"/>
      <c r="B2" s="67"/>
      <c r="C2" s="67"/>
      <c r="D2" s="67"/>
      <c r="E2" s="67"/>
      <c r="F2" s="67"/>
      <c r="G2" s="67"/>
      <c r="H2" s="67"/>
      <c r="I2" s="67"/>
      <c r="J2" s="67"/>
      <c r="K2" s="65"/>
    </row>
    <row r="16" spans="1:11" x14ac:dyDescent="0.3">
      <c r="A16" s="65"/>
      <c r="B16" s="65"/>
      <c r="C16" s="65"/>
      <c r="D16" s="65"/>
      <c r="E16" s="68"/>
      <c r="F16" s="65"/>
      <c r="G16" s="65"/>
      <c r="H16" s="65"/>
      <c r="I16" s="65"/>
      <c r="J16" s="65"/>
      <c r="K16" s="65"/>
    </row>
    <row r="20" spans="1:11" x14ac:dyDescent="0.3">
      <c r="A20" s="76" t="s">
        <v>41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</row>
    <row r="21" spans="1:11" x14ac:dyDescent="0.3">
      <c r="A21" s="68" t="s">
        <v>98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</row>
    <row r="22" spans="1:11" x14ac:dyDescent="0.3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</row>
    <row r="23" spans="1:11" ht="27" x14ac:dyDescent="0.3">
      <c r="A23" s="70" t="s">
        <v>139</v>
      </c>
      <c r="B23" s="70" t="s">
        <v>99</v>
      </c>
      <c r="C23" s="70" t="s">
        <v>144</v>
      </c>
      <c r="D23" s="69"/>
      <c r="E23" s="68"/>
      <c r="F23" s="65"/>
      <c r="G23" s="65"/>
      <c r="H23" s="69"/>
      <c r="I23" s="68"/>
      <c r="J23" s="67"/>
      <c r="K23" s="65"/>
    </row>
    <row r="24" spans="1:11" x14ac:dyDescent="0.3">
      <c r="A24" s="71">
        <v>2006</v>
      </c>
      <c r="B24" s="72">
        <v>68057</v>
      </c>
      <c r="C24" s="74">
        <v>11.95074796436743</v>
      </c>
      <c r="D24" s="69"/>
      <c r="E24" s="68"/>
      <c r="F24" s="65"/>
      <c r="G24" s="65"/>
      <c r="H24" s="69"/>
      <c r="I24" s="68"/>
      <c r="J24" s="67"/>
      <c r="K24" s="65"/>
    </row>
    <row r="25" spans="1:11" x14ac:dyDescent="0.3">
      <c r="A25" s="71">
        <v>2007</v>
      </c>
      <c r="B25" s="72">
        <v>68805</v>
      </c>
      <c r="C25" s="74">
        <v>11.97310423674397</v>
      </c>
      <c r="D25" s="69"/>
      <c r="E25" s="68"/>
      <c r="F25" s="65"/>
      <c r="G25" s="65"/>
      <c r="H25" s="69"/>
      <c r="I25" s="68"/>
      <c r="J25" s="67"/>
      <c r="K25" s="65"/>
    </row>
    <row r="26" spans="1:11" x14ac:dyDescent="0.3">
      <c r="A26" s="71">
        <v>2008</v>
      </c>
      <c r="B26" s="72">
        <v>68524</v>
      </c>
      <c r="C26" s="74">
        <v>11.85489158735898</v>
      </c>
      <c r="D26" s="69"/>
      <c r="E26" s="68"/>
      <c r="F26" s="65"/>
      <c r="G26" s="69"/>
      <c r="H26" s="65"/>
      <c r="I26" s="67"/>
      <c r="J26" s="67"/>
      <c r="K26" s="65"/>
    </row>
    <row r="27" spans="1:11" x14ac:dyDescent="0.3">
      <c r="A27" s="71">
        <v>2009</v>
      </c>
      <c r="B27" s="72">
        <v>68516</v>
      </c>
      <c r="C27" s="74">
        <v>11.748164456469928</v>
      </c>
      <c r="D27" s="69"/>
      <c r="E27" s="68"/>
      <c r="F27" s="65"/>
      <c r="G27" s="69"/>
      <c r="H27" s="65"/>
      <c r="I27" s="67"/>
      <c r="J27" s="67"/>
      <c r="K27" s="65"/>
    </row>
    <row r="28" spans="1:11" x14ac:dyDescent="0.3">
      <c r="A28" s="71">
        <v>2010</v>
      </c>
      <c r="B28" s="66">
        <v>68427</v>
      </c>
      <c r="C28" s="74">
        <v>11.655918154594605</v>
      </c>
      <c r="D28" s="69"/>
      <c r="E28" s="68"/>
      <c r="F28" s="65"/>
      <c r="G28" s="69"/>
      <c r="H28" s="65"/>
      <c r="I28" s="67"/>
      <c r="J28" s="67"/>
      <c r="K28" s="65"/>
    </row>
    <row r="29" spans="1:11" x14ac:dyDescent="0.3">
      <c r="A29" s="71">
        <v>2011</v>
      </c>
      <c r="B29" s="66">
        <v>68097</v>
      </c>
      <c r="C29" s="74">
        <v>11.525084664869285</v>
      </c>
      <c r="D29" s="69"/>
      <c r="E29" s="68"/>
      <c r="F29" s="65"/>
      <c r="G29" s="69"/>
      <c r="H29" s="65"/>
      <c r="I29" s="67"/>
      <c r="J29" s="67"/>
      <c r="K29" s="65"/>
    </row>
    <row r="30" spans="1:11" x14ac:dyDescent="0.3">
      <c r="A30" s="71">
        <v>2012</v>
      </c>
      <c r="B30" s="66">
        <v>67173</v>
      </c>
      <c r="C30" s="74">
        <v>11.319962993109236</v>
      </c>
      <c r="D30" s="69"/>
      <c r="E30" s="68"/>
      <c r="F30" s="65"/>
      <c r="G30" s="69"/>
      <c r="H30" s="65"/>
      <c r="I30" s="67"/>
      <c r="J30" s="67"/>
      <c r="K30" s="65"/>
    </row>
    <row r="31" spans="1:11" x14ac:dyDescent="0.3">
      <c r="A31" s="71">
        <v>2013</v>
      </c>
      <c r="B31" s="66">
        <v>66182</v>
      </c>
      <c r="C31" s="74">
        <v>11.145747549205355</v>
      </c>
      <c r="D31" s="65"/>
      <c r="E31" s="68"/>
      <c r="F31" s="65"/>
      <c r="G31" s="69"/>
      <c r="H31" s="65"/>
      <c r="I31" s="67"/>
      <c r="J31" s="67"/>
      <c r="K31" s="65"/>
    </row>
    <row r="32" spans="1:11" x14ac:dyDescent="0.3">
      <c r="A32" s="71">
        <v>2014</v>
      </c>
      <c r="B32" s="66">
        <v>64125</v>
      </c>
      <c r="C32" s="74">
        <v>10.783469760092183</v>
      </c>
      <c r="D32" s="67"/>
      <c r="E32" s="68"/>
      <c r="F32" s="65"/>
      <c r="G32" s="69"/>
      <c r="H32" s="65"/>
      <c r="I32" s="67"/>
      <c r="J32" s="67"/>
      <c r="K32" s="65"/>
    </row>
    <row r="33" spans="1:11" x14ac:dyDescent="0.3">
      <c r="A33" s="71">
        <v>2015</v>
      </c>
      <c r="B33" s="66">
        <v>62402</v>
      </c>
      <c r="C33" s="74">
        <v>10.534223311624075</v>
      </c>
      <c r="D33" s="67"/>
      <c r="E33" s="68"/>
      <c r="F33" s="65"/>
      <c r="G33" s="69"/>
      <c r="H33" s="65"/>
      <c r="I33" s="67"/>
      <c r="J33" s="67"/>
      <c r="K33" s="65"/>
    </row>
    <row r="34" spans="1:11" x14ac:dyDescent="0.3">
      <c r="A34" s="71">
        <v>2016</v>
      </c>
      <c r="B34" s="66">
        <v>61434</v>
      </c>
      <c r="C34" s="74">
        <v>10.407144768984223</v>
      </c>
      <c r="D34" s="67"/>
      <c r="E34" s="68"/>
      <c r="F34" s="65"/>
      <c r="G34" s="69"/>
      <c r="H34" s="65"/>
      <c r="I34" s="67"/>
      <c r="J34" s="67"/>
    </row>
    <row r="35" spans="1:11" x14ac:dyDescent="0.3">
      <c r="A35" s="71">
        <v>2017</v>
      </c>
      <c r="B35" s="66">
        <v>60117</v>
      </c>
      <c r="C35" s="74">
        <v>10.264496422101526</v>
      </c>
      <c r="D35" s="67"/>
      <c r="E35" s="68"/>
      <c r="F35" s="65"/>
      <c r="G35" s="65"/>
      <c r="H35" s="69"/>
      <c r="I35" s="68"/>
      <c r="J35" s="67"/>
    </row>
    <row r="36" spans="1:11" x14ac:dyDescent="0.3">
      <c r="A36" s="71">
        <v>2018</v>
      </c>
      <c r="B36" s="72">
        <v>59148</v>
      </c>
      <c r="C36" s="74">
        <v>10.182306460775706</v>
      </c>
      <c r="D36" s="67"/>
      <c r="E36" s="68"/>
      <c r="F36" s="65"/>
      <c r="G36" s="65"/>
      <c r="H36" s="69"/>
      <c r="I36" s="68"/>
      <c r="J36" s="67"/>
    </row>
    <row r="37" spans="1:11" x14ac:dyDescent="0.3">
      <c r="A37" s="71">
        <v>2019</v>
      </c>
      <c r="B37" s="72">
        <v>57922</v>
      </c>
      <c r="C37" s="74">
        <v>10.076072415790636</v>
      </c>
      <c r="D37" s="67"/>
      <c r="E37" s="76"/>
      <c r="F37" s="75"/>
      <c r="G37" s="75"/>
      <c r="H37" s="77"/>
      <c r="I37" s="76"/>
      <c r="J37" s="67"/>
    </row>
    <row r="38" spans="1:11" x14ac:dyDescent="0.3">
      <c r="A38" s="71">
        <v>2020</v>
      </c>
      <c r="B38" s="72">
        <v>54797</v>
      </c>
      <c r="C38" s="74">
        <v>9.6806277912827188</v>
      </c>
      <c r="D38" s="67"/>
      <c r="E38" s="76"/>
      <c r="F38" s="75"/>
      <c r="G38" s="75"/>
      <c r="H38" s="77"/>
      <c r="I38" s="76"/>
      <c r="J38" s="67"/>
    </row>
    <row r="39" spans="1:11" x14ac:dyDescent="0.3">
      <c r="A39" s="71">
        <v>2021</v>
      </c>
      <c r="B39" s="66">
        <v>55206</v>
      </c>
      <c r="C39" s="74">
        <v>9.8521798255711239</v>
      </c>
      <c r="D39" s="67"/>
      <c r="E39" s="68"/>
      <c r="F39" s="65"/>
      <c r="G39" s="65"/>
      <c r="H39" s="69"/>
      <c r="I39" s="68"/>
      <c r="J39" s="67"/>
    </row>
    <row r="40" spans="1:11" x14ac:dyDescent="0.3">
      <c r="A40" s="65"/>
      <c r="B40" s="65"/>
      <c r="C40" s="65"/>
      <c r="D40" s="65"/>
      <c r="E40" s="68"/>
      <c r="F40" s="65"/>
      <c r="G40" s="69"/>
      <c r="H40" s="65"/>
      <c r="I40" s="67"/>
      <c r="J40" s="67"/>
    </row>
    <row r="41" spans="1:11" x14ac:dyDescent="0.3">
      <c r="A41" s="65"/>
      <c r="B41" s="65"/>
      <c r="C41" s="6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"/>
  <sheetViews>
    <sheetView showGridLines="0" workbookViewId="0"/>
  </sheetViews>
  <sheetFormatPr defaultRowHeight="13.5" x14ac:dyDescent="0.3"/>
  <sheetData>
    <row r="1" spans="1:10" s="92" customFormat="1" ht="19.149999999999999" customHeight="1" x14ac:dyDescent="0.3">
      <c r="A1" s="109" t="s">
        <v>150</v>
      </c>
      <c r="B1" s="113"/>
      <c r="C1" s="113"/>
      <c r="D1" s="113"/>
      <c r="E1" s="113"/>
      <c r="F1" s="113"/>
      <c r="G1" s="113"/>
      <c r="H1" s="113"/>
      <c r="I1" s="114"/>
      <c r="J1" s="114"/>
    </row>
    <row r="4" spans="1:10" x14ac:dyDescent="0.3">
      <c r="A4" s="75"/>
      <c r="B4" s="75"/>
      <c r="C4" s="82"/>
      <c r="D4" s="75"/>
      <c r="E4" s="75"/>
      <c r="F4" s="75"/>
      <c r="G4" s="75"/>
      <c r="H4" s="75"/>
      <c r="I4" s="75"/>
      <c r="J4" s="75"/>
    </row>
    <row r="5" spans="1:10" x14ac:dyDescent="0.3">
      <c r="A5" s="75"/>
      <c r="B5" s="75"/>
      <c r="C5" s="82"/>
      <c r="D5" s="75"/>
      <c r="E5" s="75"/>
      <c r="F5" s="75"/>
      <c r="G5" s="75"/>
      <c r="H5" s="75"/>
      <c r="I5" s="75"/>
      <c r="J5" s="75"/>
    </row>
    <row r="6" spans="1:10" x14ac:dyDescent="0.3">
      <c r="A6" s="75"/>
      <c r="B6" s="75"/>
      <c r="C6" s="82"/>
      <c r="D6" s="75"/>
      <c r="E6" s="75"/>
      <c r="F6" s="75"/>
      <c r="G6" s="75"/>
      <c r="H6" s="75"/>
      <c r="I6" s="75"/>
      <c r="J6" s="75"/>
    </row>
    <row r="7" spans="1:10" x14ac:dyDescent="0.3">
      <c r="A7" s="75"/>
      <c r="B7" s="75"/>
      <c r="C7" s="82"/>
      <c r="D7" s="75"/>
      <c r="E7" s="75"/>
      <c r="F7" s="75"/>
      <c r="G7" s="75"/>
      <c r="H7" s="75"/>
      <c r="I7" s="75"/>
      <c r="J7" s="75"/>
    </row>
    <row r="8" spans="1:10" ht="27" x14ac:dyDescent="0.3">
      <c r="A8" s="75"/>
      <c r="B8" s="115" t="s">
        <v>139</v>
      </c>
      <c r="C8" s="83" t="s">
        <v>135</v>
      </c>
      <c r="D8" s="75"/>
      <c r="E8" s="75"/>
      <c r="F8" s="75"/>
      <c r="G8" s="75"/>
      <c r="H8" s="75"/>
      <c r="I8" s="75"/>
      <c r="J8" s="75"/>
    </row>
    <row r="9" spans="1:10" x14ac:dyDescent="0.3">
      <c r="B9" s="81" t="s">
        <v>44</v>
      </c>
      <c r="C9" s="84">
        <v>31380</v>
      </c>
    </row>
    <row r="10" spans="1:10" x14ac:dyDescent="0.3">
      <c r="B10" s="81" t="s">
        <v>14</v>
      </c>
      <c r="C10" s="84">
        <v>11123</v>
      </c>
    </row>
    <row r="11" spans="1:10" x14ac:dyDescent="0.3">
      <c r="B11" s="81" t="s">
        <v>15</v>
      </c>
      <c r="C11" s="84">
        <v>6757</v>
      </c>
    </row>
    <row r="12" spans="1:10" x14ac:dyDescent="0.3">
      <c r="B12" s="81" t="s">
        <v>28</v>
      </c>
      <c r="C12" s="84">
        <v>5946</v>
      </c>
    </row>
    <row r="13" spans="1:10" x14ac:dyDescent="0.3">
      <c r="B13" s="81" t="s">
        <v>100</v>
      </c>
      <c r="C13" s="84">
        <f>SUM(C9:C12)</f>
        <v>55206</v>
      </c>
    </row>
    <row r="23" spans="1:2" x14ac:dyDescent="0.3">
      <c r="A23" s="76" t="s">
        <v>41</v>
      </c>
      <c r="B23" s="75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12"/>
  <sheetViews>
    <sheetView showGridLines="0" workbookViewId="0">
      <selection activeCell="A2" sqref="A2:A4"/>
    </sheetView>
  </sheetViews>
  <sheetFormatPr defaultRowHeight="13.5" x14ac:dyDescent="0.3"/>
  <cols>
    <col min="1" max="1" width="27.6640625" customWidth="1"/>
    <col min="2" max="9" width="12.5" customWidth="1"/>
  </cols>
  <sheetData>
    <row r="1" spans="1:11" s="92" customFormat="1" ht="31.15" customHeight="1" x14ac:dyDescent="0.3">
      <c r="A1" s="91" t="s">
        <v>145</v>
      </c>
    </row>
    <row r="2" spans="1:11" x14ac:dyDescent="0.3">
      <c r="A2" s="152"/>
      <c r="B2" s="144" t="s">
        <v>108</v>
      </c>
      <c r="C2" s="145"/>
      <c r="D2" s="146"/>
      <c r="E2" s="144" t="s">
        <v>120</v>
      </c>
      <c r="F2" s="146"/>
      <c r="G2" s="149" t="s">
        <v>109</v>
      </c>
      <c r="H2" s="149" t="s">
        <v>110</v>
      </c>
      <c r="I2" s="149" t="s">
        <v>111</v>
      </c>
    </row>
    <row r="3" spans="1:11" x14ac:dyDescent="0.3">
      <c r="A3" s="153"/>
      <c r="B3" s="147" t="s">
        <v>112</v>
      </c>
      <c r="C3" s="144" t="s">
        <v>113</v>
      </c>
      <c r="D3" s="146"/>
      <c r="E3" s="147" t="s">
        <v>112</v>
      </c>
      <c r="F3" s="147" t="s">
        <v>113</v>
      </c>
      <c r="G3" s="150"/>
      <c r="H3" s="150"/>
      <c r="I3" s="150"/>
    </row>
    <row r="4" spans="1:11" x14ac:dyDescent="0.3">
      <c r="A4" s="154"/>
      <c r="B4" s="148"/>
      <c r="C4" s="98" t="s">
        <v>114</v>
      </c>
      <c r="D4" s="98" t="s">
        <v>115</v>
      </c>
      <c r="E4" s="148"/>
      <c r="F4" s="148"/>
      <c r="G4" s="151"/>
      <c r="H4" s="151"/>
      <c r="I4" s="151"/>
    </row>
    <row r="5" spans="1:11" ht="14.45" customHeight="1" x14ac:dyDescent="0.3">
      <c r="A5" s="8" t="s">
        <v>44</v>
      </c>
      <c r="B5" s="93">
        <v>1124</v>
      </c>
      <c r="C5" s="93">
        <v>500</v>
      </c>
      <c r="D5" s="93">
        <v>20</v>
      </c>
      <c r="E5" s="90">
        <v>1.1701170117011701</v>
      </c>
      <c r="F5" s="90">
        <v>-7.6376554174067497</v>
      </c>
      <c r="G5" s="90">
        <v>31.630170316301705</v>
      </c>
      <c r="H5" s="93">
        <v>1644</v>
      </c>
      <c r="I5" s="89">
        <v>786</v>
      </c>
      <c r="K5" s="88"/>
    </row>
    <row r="6" spans="1:11" ht="14.45" customHeight="1" x14ac:dyDescent="0.3">
      <c r="A6" s="8" t="s">
        <v>27</v>
      </c>
      <c r="B6" s="93">
        <v>1264</v>
      </c>
      <c r="C6" s="93">
        <v>75</v>
      </c>
      <c r="D6" s="93">
        <v>7</v>
      </c>
      <c r="E6" s="90">
        <v>-0.86274509803921562</v>
      </c>
      <c r="F6" s="90">
        <v>-2.3809523809523809</v>
      </c>
      <c r="G6" s="90">
        <v>6.092124814264487</v>
      </c>
      <c r="H6" s="93">
        <v>1346</v>
      </c>
      <c r="I6" s="89">
        <v>784</v>
      </c>
      <c r="K6" s="88"/>
    </row>
    <row r="7" spans="1:11" ht="14.45" customHeight="1" x14ac:dyDescent="0.3">
      <c r="A7" s="8" t="s">
        <v>116</v>
      </c>
      <c r="B7" s="93">
        <v>565</v>
      </c>
      <c r="C7" s="93">
        <v>54</v>
      </c>
      <c r="D7" s="93">
        <v>3</v>
      </c>
      <c r="E7" s="90">
        <v>-0.8771929824561403</v>
      </c>
      <c r="F7" s="90">
        <v>9.6153846153846168</v>
      </c>
      <c r="G7" s="90">
        <v>9.163987138263666</v>
      </c>
      <c r="H7" s="93">
        <v>622</v>
      </c>
      <c r="I7" s="89">
        <v>411</v>
      </c>
      <c r="K7" s="88"/>
    </row>
    <row r="8" spans="1:11" ht="14.45" customHeight="1" x14ac:dyDescent="0.3">
      <c r="A8" s="8" t="s">
        <v>117</v>
      </c>
      <c r="B8" s="93">
        <v>691</v>
      </c>
      <c r="C8" s="93">
        <v>62</v>
      </c>
      <c r="D8" s="93">
        <v>3</v>
      </c>
      <c r="E8" s="90">
        <v>7.4650077760497675</v>
      </c>
      <c r="F8" s="90">
        <v>-8.4507042253521121</v>
      </c>
      <c r="G8" s="90">
        <v>8.5978835978835981</v>
      </c>
      <c r="H8" s="93">
        <v>756</v>
      </c>
      <c r="I8" s="89">
        <v>88</v>
      </c>
      <c r="K8" s="88"/>
    </row>
    <row r="9" spans="1:11" ht="14.45" customHeight="1" x14ac:dyDescent="0.3">
      <c r="A9" s="8" t="s">
        <v>118</v>
      </c>
      <c r="B9" s="93">
        <v>3644</v>
      </c>
      <c r="C9" s="93">
        <v>691</v>
      </c>
      <c r="D9" s="93">
        <v>33</v>
      </c>
      <c r="E9" s="90">
        <v>1.2503473186996388</v>
      </c>
      <c r="F9" s="90">
        <v>-5.9740259740259738</v>
      </c>
      <c r="G9" s="90">
        <v>16.575091575091573</v>
      </c>
      <c r="H9" s="93">
        <v>4368</v>
      </c>
      <c r="I9" s="89">
        <v>844</v>
      </c>
      <c r="K9" s="88"/>
    </row>
    <row r="10" spans="1:11" ht="13.15" customHeight="1" x14ac:dyDescent="0.3">
      <c r="A10" s="142" t="s">
        <v>119</v>
      </c>
      <c r="B10" s="142"/>
      <c r="C10" s="142"/>
      <c r="D10" s="142"/>
      <c r="E10" s="142"/>
      <c r="F10" s="142"/>
      <c r="G10" s="142"/>
      <c r="H10" s="142"/>
      <c r="I10" s="142"/>
    </row>
    <row r="11" spans="1:11" ht="63.6" customHeight="1" x14ac:dyDescent="0.3">
      <c r="A11" s="143" t="s">
        <v>136</v>
      </c>
      <c r="B11" s="143"/>
      <c r="C11" s="143"/>
      <c r="D11" s="143"/>
      <c r="E11" s="143"/>
      <c r="F11" s="143"/>
      <c r="G11" s="143"/>
      <c r="H11" s="143"/>
      <c r="I11" s="143"/>
    </row>
    <row r="12" spans="1:11" ht="38.450000000000003" customHeight="1" x14ac:dyDescent="0.3">
      <c r="A12" s="143" t="s">
        <v>137</v>
      </c>
      <c r="B12" s="143"/>
      <c r="C12" s="143"/>
      <c r="D12" s="143"/>
      <c r="E12" s="143"/>
      <c r="F12" s="143"/>
      <c r="G12" s="143"/>
      <c r="H12" s="143"/>
      <c r="I12" s="143"/>
    </row>
  </sheetData>
  <mergeCells count="13">
    <mergeCell ref="A10:I10"/>
    <mergeCell ref="A11:I11"/>
    <mergeCell ref="A12:I12"/>
    <mergeCell ref="B2:D2"/>
    <mergeCell ref="B3:B4"/>
    <mergeCell ref="I2:I4"/>
    <mergeCell ref="H2:H4"/>
    <mergeCell ref="G2:G4"/>
    <mergeCell ref="E2:F2"/>
    <mergeCell ref="C3:D3"/>
    <mergeCell ref="E3:E4"/>
    <mergeCell ref="F3:F4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Indice</vt:lpstr>
      <vt:lpstr>tab_a1</vt:lpstr>
      <vt:lpstr>tab_a2</vt:lpstr>
      <vt:lpstr>fig_a1</vt:lpstr>
      <vt:lpstr>fig_a2</vt:lpstr>
      <vt:lpstr>tab_a3</vt:lpstr>
      <vt:lpstr>fig_a3</vt:lpstr>
      <vt:lpstr>fig_a4</vt:lpstr>
      <vt:lpstr>tab_a4</vt:lpstr>
      <vt:lpstr>tab_a5</vt:lpstr>
      <vt:lpstr>tab_a6</vt:lpstr>
      <vt:lpstr>fig_a5</vt:lpstr>
      <vt:lpstr>fig_a6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NANNI2021</cp:lastModifiedBy>
  <cp:lastPrinted>2020-12-29T16:57:42Z</cp:lastPrinted>
  <dcterms:created xsi:type="dcterms:W3CDTF">2020-12-28T13:34:56Z</dcterms:created>
  <dcterms:modified xsi:type="dcterms:W3CDTF">2022-11-24T13:23:41Z</dcterms:modified>
</cp:coreProperties>
</file>